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120" yWindow="120" windowWidth="9720" windowHeight="7320" tabRatio="837" activeTab="0"/>
  </bookViews>
  <sheets>
    <sheet name="Отчетность" sheetId="1" r:id="rId1"/>
    <sheet name="ДокументыОснования" sheetId="2" state="hidden" r:id="rId2"/>
    <sheet name="Периоды" sheetId="3" state="hidden" r:id="rId3"/>
    <sheet name="ТиповыеПроводки" sheetId="4" state="hidden" r:id="rId4"/>
    <sheet name="СписокПокупок" sheetId="5" r:id="rId5"/>
    <sheet name="Проводки" sheetId="6" r:id="rId6"/>
    <sheet name="Оборотка" sheetId="7" r:id="rId7"/>
    <sheet name="Карточка" sheetId="8" r:id="rId8"/>
    <sheet name="Расчет" sheetId="9" state="hidden" r:id="rId9"/>
    <sheet name="АнализСчета" sheetId="10" r:id="rId10"/>
    <sheet name="ОПУ" sheetId="11" r:id="rId11"/>
    <sheet name="Параметры" sheetId="12" state="hidden" r:id="rId12"/>
    <sheet name="ПланСчетов" sheetId="13" state="hidden" r:id="rId13"/>
    <sheet name="ПроводкиНаУрок" sheetId="14" state="hidden" r:id="rId14"/>
    <sheet name="Счет01" sheetId="15" state="hidden" r:id="rId15"/>
    <sheet name="Счет20" sheetId="16" state="hidden" r:id="rId16"/>
    <sheet name="Счет41" sheetId="17" state="hidden" r:id="rId17"/>
    <sheet name="Счет50" sheetId="18" state="hidden" r:id="rId18"/>
    <sheet name="Счет58" sheetId="19" state="hidden" r:id="rId19"/>
    <sheet name="Счет62" sheetId="20" state="hidden" r:id="rId20"/>
    <sheet name="Счет75" sheetId="21" state="hidden" r:id="rId21"/>
    <sheet name="Счет76" sheetId="22" state="hidden" r:id="rId22"/>
    <sheet name="Счет90.01" sheetId="23" state="hidden" r:id="rId23"/>
    <sheet name="Счет90.02" sheetId="24" state="hidden" r:id="rId24"/>
    <sheet name="Счет90.09" sheetId="25" state="hidden" r:id="rId25"/>
  </sheets>
  <definedNames>
    <definedName name="A_01">'Отчетность'!$H$4</definedName>
    <definedName name="A_01.1" localSheetId="24">'Отчетность'!#REF!</definedName>
    <definedName name="A_01.1">'Отчетность'!#REF!</definedName>
    <definedName name="A_01.H" localSheetId="24">'Отчетность'!#REF!</definedName>
    <definedName name="A_01.H">'Отчетность'!#REF!</definedName>
    <definedName name="A_02" localSheetId="24">'Отчетность'!#REF!</definedName>
    <definedName name="A_02">'Отчетность'!#REF!</definedName>
    <definedName name="A_04" localSheetId="24">'Отчетность'!#REF!</definedName>
    <definedName name="A_04">'Отчетность'!#REF!</definedName>
    <definedName name="A_05" localSheetId="24">'Отчетность'!#REF!</definedName>
    <definedName name="A_05">'Отчетность'!#REF!</definedName>
    <definedName name="A_08" localSheetId="24">'Отчетность'!#REF!</definedName>
    <definedName name="A_08">'Отчетность'!#REF!</definedName>
    <definedName name="A_09" localSheetId="24">'Отчетность'!#REF!</definedName>
    <definedName name="A_09">'Отчетность'!#REF!</definedName>
    <definedName name="A_10" localSheetId="24">'Отчетность'!#REF!</definedName>
    <definedName name="A_10">'Отчетность'!#REF!</definedName>
    <definedName name="A_19" localSheetId="24">'Отчетность'!#REF!</definedName>
    <definedName name="A_19">'Отчетность'!#REF!</definedName>
    <definedName name="A_20">'Отчетность'!$H$6</definedName>
    <definedName name="A_25" localSheetId="24">'Отчетность'!#REF!</definedName>
    <definedName name="A_25">'Отчетность'!#REF!</definedName>
    <definedName name="A_26" localSheetId="24">'Отчетность'!#REF!</definedName>
    <definedName name="A_26">'Отчетность'!#REF!</definedName>
    <definedName name="A_40" localSheetId="24">'Отчетность'!#REF!</definedName>
    <definedName name="A_40">'Отчетность'!#REF!</definedName>
    <definedName name="A_41">'Отчетность'!$H$7</definedName>
    <definedName name="A_43" localSheetId="24">'Отчетность'!#REF!</definedName>
    <definedName name="A_43">'Отчетность'!#REF!</definedName>
    <definedName name="A_50">'Отчетность'!$H$8</definedName>
    <definedName name="A_51" localSheetId="24">'Отчетность'!#REF!</definedName>
    <definedName name="A_51">'Отчетность'!#REF!</definedName>
    <definedName name="A_57" localSheetId="24">'Отчетность'!#REF!</definedName>
    <definedName name="A_57">'Отчетность'!#REF!</definedName>
    <definedName name="A_58">'Отчетность'!$H$5</definedName>
    <definedName name="A_60" localSheetId="24">'Отчетность'!#REF!</definedName>
    <definedName name="A_60">'Отчетность'!#REF!</definedName>
    <definedName name="A_62">'Отчетность'!$H$9</definedName>
    <definedName name="A_62.01" localSheetId="24">'Отчетность'!#REF!</definedName>
    <definedName name="A_62.01">'Отчетность'!#REF!</definedName>
    <definedName name="A_62.02" localSheetId="24">'Отчетность'!#REF!</definedName>
    <definedName name="A_62.02">'Отчетность'!#REF!</definedName>
    <definedName name="A_70" localSheetId="24">'Отчетность'!#REF!</definedName>
    <definedName name="A_70">'Отчетность'!#REF!</definedName>
    <definedName name="A_71" localSheetId="24">'Отчетность'!#REF!</definedName>
    <definedName name="A_71">'Отчетность'!#REF!</definedName>
    <definedName name="A_75" localSheetId="24">'Отчетность'!#REF!</definedName>
    <definedName name="A_75">'Отчетность'!#REF!</definedName>
    <definedName name="A_76" localSheetId="24">'Отчетность'!#REF!</definedName>
    <definedName name="A_76">'Отчетность'!#REF!</definedName>
    <definedName name="A_97" localSheetId="24">'Отчетность'!#REF!</definedName>
    <definedName name="A_97">'Отчетность'!#REF!</definedName>
    <definedName name="A_PrActiv" localSheetId="24">'Отчетность'!#REF!</definedName>
    <definedName name="A_PrActiv">'Отчетность'!#REF!</definedName>
    <definedName name="A_Н01" localSheetId="24">'Отчетность'!#REF!</definedName>
    <definedName name="A_Н01">'Отчетность'!#REF!</definedName>
    <definedName name="ac_01">'АнализСчета'!$C$4</definedName>
    <definedName name="ac_20">'АнализСчета'!$C$6</definedName>
    <definedName name="ac_41">'АнализСчета'!$C$7</definedName>
    <definedName name="ac_50">'АнализСчета'!$C$8</definedName>
    <definedName name="ac_58">'АнализСчета'!$C$5</definedName>
    <definedName name="ac_62">'АнализСчета'!$C$9</definedName>
    <definedName name="ac_75">'АнализСчета'!$C$11</definedName>
    <definedName name="ac_76">'АнализСчета'!$C$10</definedName>
    <definedName name="ac_90.01">'АнализСчета'!$C$12</definedName>
    <definedName name="ac_90.02">'АнализСчета'!$C$13</definedName>
    <definedName name="ac_90.09">'АнализСчета'!$C$14</definedName>
    <definedName name="ac_ost_start">'АнализСчета'!$C$3</definedName>
    <definedName name="CDigit" localSheetId="24">'Отчетность'!#REF!</definedName>
    <definedName name="CDigit">'Отчетность'!#REF!</definedName>
    <definedName name="CDigitFrom" localSheetId="24">'Отчетность'!#REF!</definedName>
    <definedName name="CDigitFrom">'Отчетность'!#REF!</definedName>
    <definedName name="CDigitTo" localSheetId="24">'Отчетность'!#REF!</definedName>
    <definedName name="CDigitTo">'Отчетность'!#REF!</definedName>
    <definedName name="P_09" localSheetId="24">'Отчетность'!#REF!</definedName>
    <definedName name="P_09">'Отчетность'!#REF!</definedName>
    <definedName name="P_66" localSheetId="24">'Отчетность'!#REF!</definedName>
    <definedName name="P_66">'Отчетность'!#REF!</definedName>
    <definedName name="P_67" localSheetId="24">'Отчетность'!#REF!</definedName>
    <definedName name="P_67">'Отчетность'!#REF!</definedName>
    <definedName name="P_68" localSheetId="24">'Отчетность'!#REF!</definedName>
    <definedName name="P_68">'Отчетность'!#REF!</definedName>
    <definedName name="P_68.01" localSheetId="24">'Отчетность'!#REF!</definedName>
    <definedName name="P_68.01">'Отчетность'!#REF!</definedName>
    <definedName name="P_68.02" localSheetId="24">'Отчетность'!#REF!</definedName>
    <definedName name="P_68.02">'Отчетность'!#REF!</definedName>
    <definedName name="P_68.04" localSheetId="24">'Отчетность'!#REF!</definedName>
    <definedName name="P_68.04">'Отчетность'!#REF!</definedName>
    <definedName name="P_68.07" localSheetId="24">'Отчетность'!#REF!</definedName>
    <definedName name="P_68.07">'Отчетность'!#REF!</definedName>
    <definedName name="P_68.08" localSheetId="24">'Отчетность'!#REF!</definedName>
    <definedName name="P_68.08">'Отчетность'!#REF!</definedName>
    <definedName name="P_68.10" localSheetId="24">'Отчетность'!#REF!</definedName>
    <definedName name="P_68.10">'Отчетность'!#REF!</definedName>
    <definedName name="P_69" localSheetId="24">'Отчетность'!#REF!</definedName>
    <definedName name="P_69">'Отчетность'!#REF!</definedName>
    <definedName name="P_69.01" localSheetId="24">'Отчетность'!#REF!</definedName>
    <definedName name="P_69.01">'Отчетность'!#REF!</definedName>
    <definedName name="P_69.02" localSheetId="24">'Отчетность'!#REF!</definedName>
    <definedName name="P_69.02">'Отчетность'!#REF!</definedName>
    <definedName name="P_69.03" localSheetId="24">'Отчетность'!#REF!</definedName>
    <definedName name="P_69.03">'Отчетность'!#REF!</definedName>
    <definedName name="P_69.11" localSheetId="24">'Отчетность'!#REF!</definedName>
    <definedName name="P_69.11">'Отчетность'!#REF!</definedName>
    <definedName name="P_70" localSheetId="24">'Отчетность'!#REF!</definedName>
    <definedName name="P_70">'Отчетность'!#REF!</definedName>
    <definedName name="P_71" localSheetId="19">'Отчетность'!#REF!</definedName>
    <definedName name="P_71" localSheetId="24">'Отчетность'!#REF!</definedName>
    <definedName name="P_71">'Отчетность'!#REF!</definedName>
    <definedName name="P_75">'Отчетность'!$H$14</definedName>
    <definedName name="P_76">'Отчетность'!$H$13</definedName>
    <definedName name="P_77" localSheetId="24">'Отчетность'!#REF!</definedName>
    <definedName name="P_77">'Отчетность'!#REF!</definedName>
    <definedName name="P_80" localSheetId="24">'Отчетность'!#REF!</definedName>
    <definedName name="P_80">'Отчетность'!#REF!</definedName>
    <definedName name="P_83" localSheetId="24">'Отчетность'!#REF!</definedName>
    <definedName name="P_83">'Отчетность'!#REF!</definedName>
    <definedName name="P_84" localSheetId="24">'Отчетность'!#REF!</definedName>
    <definedName name="P_84">'Отчетность'!#REF!</definedName>
    <definedName name="P_90.01">'Отчетность'!$H$16</definedName>
    <definedName name="P_90.02">'Отчетность'!$H$17</definedName>
    <definedName name="P_90.03" localSheetId="24">'Отчетность'!#REF!</definedName>
    <definedName name="P_90.03">'Отчетность'!#REF!</definedName>
    <definedName name="P_90.04" localSheetId="24">'Отчетность'!#REF!</definedName>
    <definedName name="P_90.04">'Отчетность'!#REF!</definedName>
    <definedName name="P_90.05" localSheetId="24">'Отчетность'!#REF!</definedName>
    <definedName name="P_90.05">'Отчетность'!#REF!</definedName>
    <definedName name="P_90.09">'Отчетность'!$H$18</definedName>
    <definedName name="P_91.01" localSheetId="24">'Отчетность'!#REF!</definedName>
    <definedName name="P_91.01">'Отчетность'!#REF!</definedName>
    <definedName name="P_91.02" localSheetId="24">'Отчетность'!#REF!</definedName>
    <definedName name="P_91.02">'Отчетность'!#REF!</definedName>
    <definedName name="P_91.09" localSheetId="24">'Отчетность'!#REF!</definedName>
    <definedName name="P_91.09">'Отчетность'!#REF!</definedName>
    <definedName name="P_99" localSheetId="24">'Отчетность'!#REF!</definedName>
    <definedName name="P_99">'Отчетность'!#REF!</definedName>
    <definedName name="P_99.01" localSheetId="24">'Отчетность'!#REF!</definedName>
    <definedName name="P_99.01">'Отчетность'!#REF!</definedName>
    <definedName name="P_99.02" localSheetId="24">'Отчетность'!#REF!</definedName>
    <definedName name="P_99.02">'Отчетность'!#REF!</definedName>
    <definedName name="Sub_01">'Отчетность'!$C$4</definedName>
    <definedName name="Sub_20">'Отчетность'!$C$6</definedName>
    <definedName name="Sub_41">'Отчетность'!$C$7</definedName>
    <definedName name="Sub_50">'Отчетность'!$C$8</definedName>
    <definedName name="Sub_58">'Отчетность'!$C$5</definedName>
    <definedName name="Sub_62">'Отчетность'!$C$9</definedName>
    <definedName name="Sub_75">'Отчетность'!$C$14</definedName>
    <definedName name="Sub_76">'Отчетность'!$C$13</definedName>
    <definedName name="Sub_9001">'Отчетность'!$C$16</definedName>
    <definedName name="Sub_9002">'Отчетность'!$C$17</definedName>
    <definedName name="Sub_9009">'Отчетность'!$C$18</definedName>
    <definedName name="А_09" localSheetId="24">'Отчетность'!#REF!</definedName>
    <definedName name="А_09">'Отчетность'!#REF!</definedName>
    <definedName name="А_97" localSheetId="24">'Отчетность'!#REF!</definedName>
    <definedName name="А_97">'Отчетность'!#REF!</definedName>
    <definedName name="Года">'Периоды'!$B$1:$B$4</definedName>
    <definedName name="ГодРасчета">'Отчетность'!$G$2</definedName>
    <definedName name="ДатаПо">'Отчетность'!$H$1</definedName>
    <definedName name="ДатаС">'Отчетность'!$F$1</definedName>
    <definedName name="_xlnm.Print_Titles" localSheetId="5">'Проводки'!$2:$2</definedName>
    <definedName name="ИмяБазы">'Отчетность'!$B$1</definedName>
    <definedName name="НаНачалоМесяца">'Отчетность'!$F$2</definedName>
    <definedName name="_xlnm.Print_Area" localSheetId="0">'Отчетность'!$B$1:$H$20</definedName>
    <definedName name="Отчет_ОПУ">'Отчетность'!$B$22:$H$22</definedName>
    <definedName name="Периоды">'Периоды'!$A$1:$A$12</definedName>
    <definedName name="ПоКонецМесяца">'Отчетность'!$H$2</definedName>
    <definedName name="СсылкаНаСайт">'Параметры'!$C$1</definedName>
  </definedNames>
  <calcPr fullCalcOnLoad="1"/>
</workbook>
</file>

<file path=xl/comments12.xml><?xml version="1.0" encoding="utf-8"?>
<comments xmlns="http://schemas.openxmlformats.org/spreadsheetml/2006/main">
  <authors>
    <author>Константин Привезенцев</author>
  </authors>
  <commentList>
    <comment ref="B1" authorId="0">
      <text>
        <r>
          <rPr>
            <sz val="8"/>
            <rFont val="Tahoma"/>
            <family val="2"/>
          </rPr>
          <t xml:space="preserve">пишем файл архива, чтобы потом его закрыть
</t>
        </r>
      </text>
    </comment>
    <comment ref="B2" authorId="0">
      <text>
        <r>
          <rPr>
            <b/>
            <sz val="8"/>
            <rFont val="Tahoma"/>
            <family val="2"/>
          </rPr>
          <t>пишем были проводки или нет, тобы при закрытии сохранить базу</t>
        </r>
      </text>
    </comment>
    <comment ref="A1" authorId="0">
      <text>
        <r>
          <rPr>
            <b/>
            <sz val="8"/>
            <rFont val="Tahoma"/>
            <family val="2"/>
          </rPr>
          <t>если стоит OBUCH, тогда пароль не запрашиваем</t>
        </r>
      </text>
    </comment>
    <comment ref="C1" authorId="0">
      <text>
        <r>
          <rPr>
            <b/>
            <sz val="8"/>
            <rFont val="Tahoma"/>
            <family val="2"/>
          </rPr>
          <t>Имя заголовка Рейман</t>
        </r>
      </text>
    </comment>
  </commentList>
</comments>
</file>

<file path=xl/sharedStrings.xml><?xml version="1.0" encoding="utf-8"?>
<sst xmlns="http://schemas.openxmlformats.org/spreadsheetml/2006/main" count="2516" uniqueCount="565">
  <si>
    <t>расчет баланса выполнен по:</t>
  </si>
  <si>
    <t>08</t>
  </si>
  <si>
    <t>10</t>
  </si>
  <si>
    <t>19</t>
  </si>
  <si>
    <t>20</t>
  </si>
  <si>
    <t>25</t>
  </si>
  <si>
    <t>26</t>
  </si>
  <si>
    <t>41</t>
  </si>
  <si>
    <t>51</t>
  </si>
  <si>
    <t>60</t>
  </si>
  <si>
    <t>68.02</t>
  </si>
  <si>
    <t>69.01</t>
  </si>
  <si>
    <t>69.02</t>
  </si>
  <si>
    <t>69.03</t>
  </si>
  <si>
    <t>75</t>
  </si>
  <si>
    <t>76</t>
  </si>
  <si>
    <t>80</t>
  </si>
  <si>
    <t>83</t>
  </si>
  <si>
    <t>50</t>
  </si>
  <si>
    <t>01</t>
  </si>
  <si>
    <t>Содержание проводки</t>
  </si>
  <si>
    <t>Счет Дебета</t>
  </si>
  <si>
    <t>Счет Кредита</t>
  </si>
  <si>
    <t>70</t>
  </si>
  <si>
    <t>Дебет</t>
  </si>
  <si>
    <t>Кредит</t>
  </si>
  <si>
    <t>счет 90</t>
  </si>
  <si>
    <t>счет 90.01</t>
  </si>
  <si>
    <t>счет 90.02</t>
  </si>
  <si>
    <t>90.01</t>
  </si>
  <si>
    <t>90.02</t>
  </si>
  <si>
    <t>90.03</t>
  </si>
  <si>
    <t>91.02</t>
  </si>
  <si>
    <t>Счет 75 Расчеты с учредителями</t>
  </si>
  <si>
    <t>январь</t>
  </si>
  <si>
    <t>февраль</t>
  </si>
  <si>
    <t>март</t>
  </si>
  <si>
    <t>апрель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</si>
  <si>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</si>
  <si>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</si>
  <si>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</si>
  <si>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</si>
  <si>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</si>
  <si>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</si>
  <si>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</si>
  <si>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счет 62</t>
  </si>
  <si>
    <t>62</t>
  </si>
  <si>
    <t>Станок ПМ-12</t>
  </si>
  <si>
    <t>Автомобиль ГАЗЕЛЬ</t>
  </si>
  <si>
    <t>Дверь стальная</t>
  </si>
  <si>
    <t>Оплата затрат</t>
  </si>
  <si>
    <t>Взнос акционера</t>
  </si>
  <si>
    <t>Кипарис-ООО</t>
  </si>
  <si>
    <t>Иванов М.А</t>
  </si>
  <si>
    <t>Гросман К.Ф</t>
  </si>
  <si>
    <t>Фельдман М.В</t>
  </si>
  <si>
    <t>Орлов Б.Н</t>
  </si>
  <si>
    <t>СакураМ-ООО</t>
  </si>
  <si>
    <t>Антариус-ООО</t>
  </si>
  <si>
    <t>Прибыль/Убыток</t>
  </si>
  <si>
    <t>СубконтоДебет</t>
  </si>
  <si>
    <t>СубконтоКредит</t>
  </si>
  <si>
    <t>Инвестиции</t>
  </si>
  <si>
    <t>Сумма БУ</t>
  </si>
  <si>
    <t>Сумма НУ</t>
  </si>
  <si>
    <t>док.Счет-фактура</t>
  </si>
  <si>
    <t>док.Накладная (форма Торг-12)</t>
  </si>
  <si>
    <t>док.Свидетельсво о гос.регистрации организации</t>
  </si>
  <si>
    <t>док.Учредительный договор</t>
  </si>
  <si>
    <t>Дата</t>
  </si>
  <si>
    <t>Документ-основание</t>
  </si>
  <si>
    <t>док.Накладная на отпуск материалов (форма М-15)</t>
  </si>
  <si>
    <t>док.Приходный ордер (форма М-4)</t>
  </si>
  <si>
    <t>док.Инвентарная карточка учета ОС (форма ОС-6)</t>
  </si>
  <si>
    <t>док.Акт (накладная) приемки-передачи ОС (форма ОС-1)</t>
  </si>
  <si>
    <t>док.Гарантийный талон</t>
  </si>
  <si>
    <t>док.Акт выполненных работ</t>
  </si>
  <si>
    <t>док.Решение суда</t>
  </si>
  <si>
    <t>док.Претензия гражданина</t>
  </si>
  <si>
    <t>док.Заключение оценщика</t>
  </si>
  <si>
    <t>док.Листок нетрудоспособности</t>
  </si>
  <si>
    <t>док.Приказ руководителя</t>
  </si>
  <si>
    <t>Кон-ль
Строки</t>
  </si>
  <si>
    <t>Кон-ль
Накоп</t>
  </si>
  <si>
    <t>док.Накладная на внутреннее перемещение (форма М-11)</t>
  </si>
  <si>
    <t>док.Акт расхода материалов</t>
  </si>
  <si>
    <t>Док.Выписка банка</t>
  </si>
  <si>
    <t xml:space="preserve">док.Выписка из реестра ЕГРЮЛ </t>
  </si>
  <si>
    <t>Поставщик товаров</t>
  </si>
  <si>
    <t>Поставщик услуг</t>
  </si>
  <si>
    <t>Косвенные расходы</t>
  </si>
  <si>
    <t>док.Требование-накладная</t>
  </si>
  <si>
    <t>Требование-накладная</t>
  </si>
  <si>
    <t>док.Акт выполненных работ, услуг</t>
  </si>
  <si>
    <t>Акт выполненных работ, услуг</t>
  </si>
  <si>
    <t>док.Книга-покупок</t>
  </si>
  <si>
    <t>док.Книга-продаж</t>
  </si>
  <si>
    <t>Книга покупок</t>
  </si>
  <si>
    <t>Книга продаж</t>
  </si>
  <si>
    <t>док.Акт приемки-передачи ОС (форма ОС-1)</t>
  </si>
  <si>
    <t xml:space="preserve">док.Акт о вводе в эксплуатацию ОС </t>
  </si>
  <si>
    <t>док.Свидетельство о регистрации права собственности</t>
  </si>
  <si>
    <t>док.Расчет бухгалтерии (справка)</t>
  </si>
  <si>
    <t>оборот</t>
  </si>
  <si>
    <t>на начало</t>
  </si>
  <si>
    <t>на конец</t>
  </si>
  <si>
    <t>док.Отчет производства</t>
  </si>
  <si>
    <t>Внереализационные расходы</t>
  </si>
  <si>
    <t>Выручка от покупных товаров</t>
  </si>
  <si>
    <t>Себестоимость покупных</t>
  </si>
  <si>
    <t>Оплата поставщикам материал/товаров</t>
  </si>
  <si>
    <t>Итог по продажам</t>
  </si>
  <si>
    <t>Результат от доходов/расходов</t>
  </si>
  <si>
    <t>90.09</t>
  </si>
  <si>
    <t>91.09</t>
  </si>
  <si>
    <t xml:space="preserve">Налог 18% (начисл/зачет) </t>
  </si>
  <si>
    <t>НДС 18% в зачет</t>
  </si>
  <si>
    <t>99.01</t>
  </si>
  <si>
    <t>док.Выписка банка</t>
  </si>
  <si>
    <t>док.Авансовый отчет</t>
  </si>
  <si>
    <t>Акт (накладная) приемки-передачи ОС (форма ОС-1)</t>
  </si>
  <si>
    <t>Бухгалтерская справка (расчет)</t>
  </si>
  <si>
    <t>Выписка банка</t>
  </si>
  <si>
    <t xml:space="preserve">Выписка из реестра ЕГРЮЛ </t>
  </si>
  <si>
    <t>Гарантийный талон</t>
  </si>
  <si>
    <t>Заключение оценщика</t>
  </si>
  <si>
    <t>Приходный кассовый ордер</t>
  </si>
  <si>
    <t>Расходный кассовый ордер</t>
  </si>
  <si>
    <t>Накладная (форма Торг-12)</t>
  </si>
  <si>
    <t>Накладная на отпуск материалов (форма М-15)</t>
  </si>
  <si>
    <t>Приходный ордер (форма М-4)</t>
  </si>
  <si>
    <t>Счет-фактура</t>
  </si>
  <si>
    <t>НалоговаяДекларация</t>
  </si>
  <si>
    <t>Расчетная ведомость (форма Т-51)</t>
  </si>
  <si>
    <t>Накладная на внутреннее перемещение (форма М-11)</t>
  </si>
  <si>
    <t>Листок нетрудоспособности</t>
  </si>
  <si>
    <t>Приказ руководителя</t>
  </si>
  <si>
    <t>Инвентарная карточка учета ОС (форма ОС-6)</t>
  </si>
  <si>
    <t>Свидетельсво о гос.регистрации организации</t>
  </si>
  <si>
    <t>Учредительный договор</t>
  </si>
  <si>
    <t>Решение суда</t>
  </si>
  <si>
    <t>Претензия гражданина</t>
  </si>
  <si>
    <t>Авансовый отчет</t>
  </si>
  <si>
    <t>Акт расхода материалов</t>
  </si>
  <si>
    <t>док.Приходный кассовый ордер</t>
  </si>
  <si>
    <t>док.Расходный кассовый ордер</t>
  </si>
  <si>
    <t>док.Кассовый чек ККМ</t>
  </si>
  <si>
    <t>Кассовый чек ККМ</t>
  </si>
  <si>
    <t>док.НалоговаяДекларация</t>
  </si>
  <si>
    <t>20.01.11</t>
  </si>
  <si>
    <t>Формирование уставного капитала</t>
  </si>
  <si>
    <t>12.02.11</t>
  </si>
  <si>
    <t>Взнос в уставный капитал</t>
  </si>
  <si>
    <t>15.02.11</t>
  </si>
  <si>
    <t>Оплата оценщику за услуги по оценке автомобиля и станка, счет от 10.02.11</t>
  </si>
  <si>
    <t>27.02.11</t>
  </si>
  <si>
    <t>Отражение расходов на услуги оценки автомобиля и станка</t>
  </si>
  <si>
    <t>НДС в зачет от поставщика услуг (оценка автомобиля и станка)</t>
  </si>
  <si>
    <t>02.03.11</t>
  </si>
  <si>
    <t>14.03.11</t>
  </si>
  <si>
    <t xml:space="preserve">Входящий НДС в зачет от вклада ООО "Сакура-М" в уставный капитал </t>
  </si>
  <si>
    <t>21.03.11</t>
  </si>
  <si>
    <t>Предоплата 50% по счету от 20.03.11 за товар, отражаем задолженность поставщика и списание д/с с р/с</t>
  </si>
  <si>
    <t>27.03.11</t>
  </si>
  <si>
    <t xml:space="preserve">Поступление товаров от поставщика </t>
  </si>
  <si>
    <t>НДС в зачет от поставщика товаров</t>
  </si>
  <si>
    <t>30.03.ХХ</t>
  </si>
  <si>
    <t>отражаем реализацию товаров покупателю</t>
  </si>
  <si>
    <t>отражаем начисление НДС с реализации</t>
  </si>
  <si>
    <t>НДС 18% от продаж</t>
  </si>
  <si>
    <t>отражаем выбытие товара и формируем расходы(себестоимость) по реализации</t>
  </si>
  <si>
    <t>Спецодежда</t>
  </si>
  <si>
    <t>Оборудование</t>
  </si>
  <si>
    <t>Рекламные расходы (сверх нормы)</t>
  </si>
  <si>
    <t>97</t>
  </si>
  <si>
    <t>док.Бухгалтерская справка (расчет)</t>
  </si>
  <si>
    <t>Взнос на пенс.страхование</t>
  </si>
  <si>
    <t>Взнос на соц.страхование</t>
  </si>
  <si>
    <t>Взнос на мед.страхование</t>
  </si>
  <si>
    <t>Рекламные материалы</t>
  </si>
  <si>
    <t>Мед.страхование (сверх нормы)</t>
  </si>
  <si>
    <t>док.Расчетная ведомость (форма Т-51)</t>
  </si>
  <si>
    <t>30.03.11</t>
  </si>
  <si>
    <t>Начисляем зарплату директору в сумме 60000руб. (с учетом НДФЛ)</t>
  </si>
  <si>
    <t>Расчет бухгалтерии</t>
  </si>
  <si>
    <t>Начисление взноса в ФСС - 2,9%*ФОТ</t>
  </si>
  <si>
    <t>Начисление взноса в ПФР - 22%*ФОТ</t>
  </si>
  <si>
    <t>Начисление взноса в ФФОМС - 5,1%*ФОТ</t>
  </si>
  <si>
    <t>Аренда производственного помещения в момент подготовки к производству</t>
  </si>
  <si>
    <t>Предъявленный НДС за аренду помещения</t>
  </si>
  <si>
    <t>Поступление канцелярских товаров</t>
  </si>
  <si>
    <t>Акт передачи в эксплуатацию малоценных предметов</t>
  </si>
  <si>
    <t>Списание канц.товаров в расходы при передаче в подразделение</t>
  </si>
  <si>
    <t>Поступление форменной одежды</t>
  </si>
  <si>
    <t>Предъявленный НДС за форменную одежду</t>
  </si>
  <si>
    <t>Док.Акт передачи в эксплуатацию малоценных предметов</t>
  </si>
  <si>
    <t>Списание форменной одежды в момент передачи сотруднику</t>
  </si>
  <si>
    <t>Поступление обогревателя</t>
  </si>
  <si>
    <t>Предъявленный НДС за обогреватель</t>
  </si>
  <si>
    <t>док.Акт передачи в эксплуатацию малоценных предметов</t>
  </si>
  <si>
    <t>Списываем обогреватель в расходы в момент передачи сотруднику в эксплуатацию</t>
  </si>
  <si>
    <t>док.Акт оказанных услуг</t>
  </si>
  <si>
    <t>Расходы на услуги связи</t>
  </si>
  <si>
    <t>Предъявленный НДС за услуги</t>
  </si>
  <si>
    <t>Расходы на комиссию банка</t>
  </si>
  <si>
    <t>Расходы на брелки с информацией о компании</t>
  </si>
  <si>
    <t>предъявленный НДС за брелки</t>
  </si>
  <si>
    <t>Док. Акт передачи в эксплуатацию малоценных предметов</t>
  </si>
  <si>
    <t>Списание рекламных материалов в акцию</t>
  </si>
  <si>
    <t>Док. Расчет бухгалтерии</t>
  </si>
  <si>
    <t>Списание рекламных материалов на расходы текущего периода</t>
  </si>
  <si>
    <t xml:space="preserve">Уплачен страховой взнос </t>
  </si>
  <si>
    <t>Док. Акт приемки-передачи</t>
  </si>
  <si>
    <t>Получен страховой полис от страховой компании</t>
  </si>
  <si>
    <t>док.Расчет бухгалтерии</t>
  </si>
  <si>
    <t>Отнесение части расходов на добровольное мед.страхование на текущий месяц</t>
  </si>
  <si>
    <t>Закрытие счета 25</t>
  </si>
  <si>
    <t>Закрытие счета 26</t>
  </si>
  <si>
    <t xml:space="preserve">Предъявленный НДС за канцтовары </t>
  </si>
  <si>
    <t>Закрытие счета 90</t>
  </si>
  <si>
    <t>счет 58</t>
  </si>
  <si>
    <t>58</t>
  </si>
  <si>
    <t>Описание проводки</t>
  </si>
  <si>
    <t>май</t>
  </si>
  <si>
    <t>п/п</t>
  </si>
  <si>
    <t>Касса</t>
  </si>
  <si>
    <t>Счет</t>
  </si>
  <si>
    <t>Актив баланса</t>
  </si>
  <si>
    <t>Пассив баланса</t>
  </si>
  <si>
    <t>счет 01</t>
  </si>
  <si>
    <t>Материалы</t>
  </si>
  <si>
    <t>счет 41</t>
  </si>
  <si>
    <t>счет 50</t>
  </si>
  <si>
    <t>счет 75</t>
  </si>
  <si>
    <t>Расчеты с учредителями</t>
  </si>
  <si>
    <t>счет 76</t>
  </si>
  <si>
    <t>Контроль</t>
  </si>
  <si>
    <t>Итого актив баланса:</t>
  </si>
  <si>
    <t>Итого пассив баланса:</t>
  </si>
  <si>
    <t>Кассы</t>
  </si>
  <si>
    <t>Товары для продажи</t>
  </si>
  <si>
    <t>Доходы</t>
  </si>
  <si>
    <t>Прибыль/убыток</t>
  </si>
  <si>
    <t>Наименование актива</t>
  </si>
  <si>
    <t>Комментарий</t>
  </si>
  <si>
    <t>Счет 01 Активы (не для продажи)</t>
  </si>
  <si>
    <t>ЭтоГруппа</t>
  </si>
  <si>
    <t>Недвижимость</t>
  </si>
  <si>
    <t>Счет 50 Кассы</t>
  </si>
  <si>
    <t>Счет 41 Товары для продажи</t>
  </si>
  <si>
    <t>Счет 58 Инвестиции</t>
  </si>
  <si>
    <t>Активы (не для продажи)</t>
  </si>
  <si>
    <t>уменьшаем инвестиции</t>
  </si>
  <si>
    <t>Наименование пассива</t>
  </si>
  <si>
    <t>Кредиторы (наши долги)</t>
  </si>
  <si>
    <t>Дебиторы (нам должны)</t>
  </si>
  <si>
    <t>Счет 76 Кредиторы (наши долги)</t>
  </si>
  <si>
    <t>Счет 62 Дебиторы (нам должны)</t>
  </si>
  <si>
    <t>Счет 90.01 Доходы</t>
  </si>
  <si>
    <t>Доходы основные</t>
  </si>
  <si>
    <t>ЗП моя</t>
  </si>
  <si>
    <t>Питание на работе</t>
  </si>
  <si>
    <t>Подарки</t>
  </si>
  <si>
    <t>День рождения</t>
  </si>
  <si>
    <t>Счет 90.02 Расходы</t>
  </si>
  <si>
    <t>НаНачало</t>
  </si>
  <si>
    <t>НаКонец</t>
  </si>
  <si>
    <t xml:space="preserve">Сумма </t>
  </si>
  <si>
    <t>К</t>
  </si>
  <si>
    <t>Оборотно-сальдовая ведомость</t>
  </si>
  <si>
    <t>ГруппаДебет</t>
  </si>
  <si>
    <t>ГруппаКредит</t>
  </si>
  <si>
    <t>приходуем активы</t>
  </si>
  <si>
    <t>списываем активы</t>
  </si>
  <si>
    <t>Карточка счета</t>
  </si>
  <si>
    <t>Счет дебет</t>
  </si>
  <si>
    <t>Счет кредит</t>
  </si>
  <si>
    <t>Дебиторы (наши должники)</t>
  </si>
  <si>
    <t>Остаток на начало:</t>
  </si>
  <si>
    <t>счет 20</t>
  </si>
  <si>
    <t>Производство</t>
  </si>
  <si>
    <t>Счет 20 Производство</t>
  </si>
  <si>
    <t>начисляем расходы</t>
  </si>
  <si>
    <t>списываем расходы</t>
  </si>
  <si>
    <t>Вклад мой</t>
  </si>
  <si>
    <t>Женя юрист</t>
  </si>
  <si>
    <t>увеличиваем долг перед Учредителем</t>
  </si>
  <si>
    <t>уменьшаем долг перед Учредителем</t>
  </si>
  <si>
    <t>Расходы</t>
  </si>
  <si>
    <t>Банковские услуги</t>
  </si>
  <si>
    <t>увеличиваем расходы</t>
  </si>
  <si>
    <t>уменьшаем  расходы</t>
  </si>
  <si>
    <t>увеличиваем доходы</t>
  </si>
  <si>
    <t>уменьшаем наш долг</t>
  </si>
  <si>
    <t>увеличиваем наш долг</t>
  </si>
  <si>
    <t>увеличиваем долг перед нами</t>
  </si>
  <si>
    <t>уменьшаем долг перед нами</t>
  </si>
  <si>
    <t>увеличиваем инвестиции</t>
  </si>
  <si>
    <t>Удовольствие</t>
  </si>
  <si>
    <t>Наименование</t>
  </si>
  <si>
    <t>Транспорт</t>
  </si>
  <si>
    <t>Бензин</t>
  </si>
  <si>
    <t>уменьшаем доходы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</si>
  <si>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</si>
  <si>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</si>
  <si>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</si>
  <si>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</si>
  <si>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</si>
  <si>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</si>
  <si>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</si>
  <si>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</si>
  <si>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</si>
  <si>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</si>
  <si>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</si>
  <si>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Накопительно</t>
  </si>
  <si>
    <t>Январь</t>
  </si>
  <si>
    <t>Динамика бюджета01.01.2014 по 31.12.2014</t>
  </si>
  <si>
    <t>Статьи</t>
  </si>
  <si>
    <t>счет 90.09</t>
  </si>
  <si>
    <t>Прибыль пред.периода</t>
  </si>
  <si>
    <t>Счет 90.09 Прибыль предыдущего периода</t>
  </si>
  <si>
    <t>Отчет о прибылях и убытках</t>
  </si>
  <si>
    <t>Остаток на начало</t>
  </si>
  <si>
    <t>Остаток на конец</t>
  </si>
  <si>
    <t>АС</t>
  </si>
  <si>
    <t>АкцииИВклады</t>
  </si>
  <si>
    <t>Страховка</t>
  </si>
  <si>
    <t>ОтдыхНаПрироде</t>
  </si>
  <si>
    <t>Запчасти</t>
  </si>
  <si>
    <t>2014</t>
  </si>
  <si>
    <t>START</t>
  </si>
  <si>
    <t>FINDIRx8662a07</t>
  </si>
  <si>
    <t>доход в кассу</t>
  </si>
  <si>
    <t>----------------------------------------------</t>
  </si>
  <si>
    <t>расходы на производство из кассы</t>
  </si>
  <si>
    <t>выдача денег в долг из кассы</t>
  </si>
  <si>
    <t>возврат денег должником в кассу</t>
  </si>
  <si>
    <t>получение кредита в кассу</t>
  </si>
  <si>
    <t>возврат кредита из кассы</t>
  </si>
  <si>
    <t>выбытие актива при продаже</t>
  </si>
  <si>
    <t>оплата за проданный актив в кассу</t>
  </si>
  <si>
    <t>выбытие товара при продаже</t>
  </si>
  <si>
    <t>оплата за проданный товар в кассу</t>
  </si>
  <si>
    <t>покупка активов из кассы</t>
  </si>
  <si>
    <t>вложения в инвестиций из кассы</t>
  </si>
  <si>
    <t>поступления в кассу</t>
  </si>
  <si>
    <t>переброс из кассы в кассу</t>
  </si>
  <si>
    <t>выпуск из пр-ва актива</t>
  </si>
  <si>
    <t>выпуск из пр-ва товара</t>
  </si>
  <si>
    <t>списываем товары</t>
  </si>
  <si>
    <t>приходуем товары</t>
  </si>
  <si>
    <t>возврат инвестиций в кассу</t>
  </si>
  <si>
    <t>покупка товаров для продажи из кассы</t>
  </si>
  <si>
    <t>оплата из кассы</t>
  </si>
  <si>
    <t>текущие расходы из кассы</t>
  </si>
  <si>
    <t>продажа актива (долг покупателя)</t>
  </si>
  <si>
    <t>продажа товара (долг покупателя)</t>
  </si>
  <si>
    <t>взнос учредителя активами</t>
  </si>
  <si>
    <t>взнос учредителя деньгами</t>
  </si>
  <si>
    <t>взнос учредителя товаром</t>
  </si>
  <si>
    <t>выплата учредителю из кассы</t>
  </si>
  <si>
    <t>взнос учредителя расходами</t>
  </si>
  <si>
    <t>обесценение активов</t>
  </si>
  <si>
    <t>обесценение товаров</t>
  </si>
  <si>
    <t>обесценение инвестиций</t>
  </si>
  <si>
    <t>корректировка ипотечного кредита</t>
  </si>
  <si>
    <t>- Актив уменьшился</t>
  </si>
  <si>
    <t>База-Мои финансы</t>
  </si>
  <si>
    <t>Связь</t>
  </si>
  <si>
    <t>KS_ROSKx8662505</t>
  </si>
  <si>
    <t>Кошелек мой</t>
  </si>
  <si>
    <t>Образование</t>
  </si>
  <si>
    <t>Питание</t>
  </si>
  <si>
    <t>Вода</t>
  </si>
  <si>
    <t>бензин</t>
  </si>
  <si>
    <t>23.05.14</t>
  </si>
  <si>
    <t>26.05.14</t>
  </si>
  <si>
    <t>Доходы итого:</t>
  </si>
  <si>
    <t>Расходы итого:</t>
  </si>
  <si>
    <t>Прибыль итого:</t>
  </si>
  <si>
    <t>Инвестиции итого:</t>
  </si>
  <si>
    <t>питание на работе</t>
  </si>
  <si>
    <t>Остаток на конец:</t>
  </si>
  <si>
    <t>Итого:</t>
  </si>
  <si>
    <t>.Образование</t>
  </si>
  <si>
    <t>.АкцииИВклады</t>
  </si>
  <si>
    <t>Рестораны</t>
  </si>
  <si>
    <t>Динамика прибыли c 01.01.2014 по 31.12.2014</t>
  </si>
  <si>
    <t>.Доходы основные</t>
  </si>
  <si>
    <t>.Подарки</t>
  </si>
  <si>
    <t>.Банковские услуги</t>
  </si>
  <si>
    <t>.Питание</t>
  </si>
  <si>
    <t>.Удовольствие</t>
  </si>
  <si>
    <t>.Транспорт</t>
  </si>
  <si>
    <t>.Связь</t>
  </si>
  <si>
    <t>23.02.14</t>
  </si>
  <si>
    <t>зарплата</t>
  </si>
  <si>
    <t>Касса в сейфе</t>
  </si>
  <si>
    <t>23.03.14</t>
  </si>
  <si>
    <t>23.04.14</t>
  </si>
  <si>
    <t>23.06.14</t>
  </si>
  <si>
    <t>23.07.14</t>
  </si>
  <si>
    <t>23.08.14</t>
  </si>
  <si>
    <t>23.09.14</t>
  </si>
  <si>
    <t>23.10.14</t>
  </si>
  <si>
    <t>23.11.14</t>
  </si>
  <si>
    <t>23.12.14</t>
  </si>
  <si>
    <t>23.01.14</t>
  </si>
  <si>
    <t>28.01.14</t>
  </si>
  <si>
    <t>ЗП жены</t>
  </si>
  <si>
    <t>28.02.14</t>
  </si>
  <si>
    <t>28.03.14</t>
  </si>
  <si>
    <t>28.04.14</t>
  </si>
  <si>
    <t>28.05.14</t>
  </si>
  <si>
    <t>28.06.14</t>
  </si>
  <si>
    <t>28.07.14</t>
  </si>
  <si>
    <t>28.08.14</t>
  </si>
  <si>
    <t>28.09.14</t>
  </si>
  <si>
    <t>28.10.14</t>
  </si>
  <si>
    <t>28.11.14</t>
  </si>
  <si>
    <t>28.12.14</t>
  </si>
  <si>
    <t>переброс денег</t>
  </si>
  <si>
    <t>26.01.14</t>
  </si>
  <si>
    <t>Кошелек жены</t>
  </si>
  <si>
    <t>26.02.14</t>
  </si>
  <si>
    <t>26.03.14</t>
  </si>
  <si>
    <t>26.04.14</t>
  </si>
  <si>
    <t>вклад в банке под 10%</t>
  </si>
  <si>
    <t>Вклад в банке</t>
  </si>
  <si>
    <t>вклад в паевой фонд СБ</t>
  </si>
  <si>
    <t>Вклад в паевой фонд</t>
  </si>
  <si>
    <t>оплата за сессию</t>
  </si>
  <si>
    <t>Высшее образование</t>
  </si>
  <si>
    <t>26.05.13</t>
  </si>
  <si>
    <t>Квартира</t>
  </si>
  <si>
    <t>вклад жены</t>
  </si>
  <si>
    <t>Земельный участок</t>
  </si>
  <si>
    <t>Вклад жены</t>
  </si>
  <si>
    <t>Дача</t>
  </si>
  <si>
    <t>Автомобиль</t>
  </si>
  <si>
    <t>взял в долг на 2 месяца</t>
  </si>
  <si>
    <t>Иван-сосед</t>
  </si>
  <si>
    <t>02.04.14</t>
  </si>
  <si>
    <t>купили диван в Икеи</t>
  </si>
  <si>
    <t>Диван кожанный</t>
  </si>
  <si>
    <t>26.12.14</t>
  </si>
  <si>
    <t>продаем диван, не понравился</t>
  </si>
  <si>
    <t>Товары</t>
  </si>
  <si>
    <t>26.07.14</t>
  </si>
  <si>
    <t>материал для бани</t>
  </si>
  <si>
    <t>Пиломатериал</t>
  </si>
  <si>
    <t>Баня на дачу</t>
  </si>
  <si>
    <t>оплата кровли для бани</t>
  </si>
  <si>
    <t>Крыша</t>
  </si>
  <si>
    <t>26.08.14</t>
  </si>
  <si>
    <t>топка для бани</t>
  </si>
  <si>
    <t>Обустройство</t>
  </si>
  <si>
    <t>работа по сборке бани</t>
  </si>
  <si>
    <t>Работа</t>
  </si>
  <si>
    <t>02.09.14</t>
  </si>
  <si>
    <t>приняли баню в эксплуатацию</t>
  </si>
  <si>
    <t>Баня</t>
  </si>
  <si>
    <t>Итого расходов на баню</t>
  </si>
  <si>
    <t>26.09.14</t>
  </si>
  <si>
    <t>пиломатериал для беседки</t>
  </si>
  <si>
    <t>Пиломатериал- Беседка</t>
  </si>
  <si>
    <t>Беседка</t>
  </si>
  <si>
    <t>остаток на начало</t>
  </si>
  <si>
    <t xml:space="preserve">Яндекс-деньги </t>
  </si>
  <si>
    <t>ипотека</t>
  </si>
  <si>
    <t>Ипотечный кредит Альфа-Банк</t>
  </si>
  <si>
    <t>26.06.14</t>
  </si>
  <si>
    <t>26.10.14</t>
  </si>
  <si>
    <t>26.11.14</t>
  </si>
  <si>
    <t>питание ребенка в школе</t>
  </si>
  <si>
    <t>Питание ребенка в школе</t>
  </si>
  <si>
    <t>сотовая связь + планшет + телефон ребенка</t>
  </si>
  <si>
    <t>Сотовая связь</t>
  </si>
  <si>
    <t>планшет Айпед</t>
  </si>
  <si>
    <t>Планшет</t>
  </si>
  <si>
    <t>курс по отоплению</t>
  </si>
  <si>
    <t>Курсы обучения</t>
  </si>
  <si>
    <t>Развитие</t>
  </si>
  <si>
    <t>курсы английского в школе</t>
  </si>
  <si>
    <t>Курсы ребенка</t>
  </si>
  <si>
    <t>проценты по вкладу в банке</t>
  </si>
  <si>
    <t>Проценты по вкладу</t>
  </si>
  <si>
    <t>Доходы от инвестиций</t>
  </si>
  <si>
    <t>04.03.14</t>
  </si>
  <si>
    <t>подарок на 8 марта</t>
  </si>
  <si>
    <t>8 марта</t>
  </si>
  <si>
    <t>подарки на новый год</t>
  </si>
  <si>
    <t>Новый год</t>
  </si>
  <si>
    <t>подарок на день рождения</t>
  </si>
  <si>
    <t>01.09.14</t>
  </si>
  <si>
    <t>итоги по строительству бани</t>
  </si>
  <si>
    <t>05.01.14</t>
  </si>
  <si>
    <t>питание</t>
  </si>
  <si>
    <t>Питание домой</t>
  </si>
  <si>
    <t>05.02.14</t>
  </si>
  <si>
    <t>05.03.14</t>
  </si>
  <si>
    <t>05.04.14</t>
  </si>
  <si>
    <t>05.05.14</t>
  </si>
  <si>
    <t>05.06.14</t>
  </si>
  <si>
    <t>05.07.14</t>
  </si>
  <si>
    <t>05.09.14</t>
  </si>
  <si>
    <t>05.10.14</t>
  </si>
  <si>
    <t>05.11.14</t>
  </si>
  <si>
    <t>05.12.14</t>
  </si>
  <si>
    <t>платеж по кредиту</t>
  </si>
  <si>
    <t>Проценты по кредиту</t>
  </si>
  <si>
    <t>06.01.14</t>
  </si>
  <si>
    <t>электричество</t>
  </si>
  <si>
    <t>Электричество</t>
  </si>
  <si>
    <t>Коммунальные услуги</t>
  </si>
  <si>
    <t>06.02.14</t>
  </si>
  <si>
    <t>06.03.14</t>
  </si>
  <si>
    <t>06.04.14</t>
  </si>
  <si>
    <t>06.05.14</t>
  </si>
  <si>
    <t>06.06.14</t>
  </si>
  <si>
    <t>06.07.14</t>
  </si>
  <si>
    <t>06.08.14</t>
  </si>
  <si>
    <t>06.09.14</t>
  </si>
  <si>
    <t>06.10.14</t>
  </si>
  <si>
    <t>06.11.14</t>
  </si>
  <si>
    <t>06.12.14</t>
  </si>
  <si>
    <t>обслуживание дома</t>
  </si>
  <si>
    <t>Обслуживание дома</t>
  </si>
  <si>
    <t>вода</t>
  </si>
  <si>
    <t>09.03.14</t>
  </si>
  <si>
    <t>страховка</t>
  </si>
  <si>
    <t>15.09.14</t>
  </si>
  <si>
    <t>масло+фильтры+прочее</t>
  </si>
  <si>
    <t>отдых в польше</t>
  </si>
  <si>
    <t>Путешествия</t>
  </si>
  <si>
    <t>отдых в италии</t>
  </si>
  <si>
    <t>01.05.14</t>
  </si>
  <si>
    <t>майские шашлыки</t>
  </si>
  <si>
    <t>пареброс денег</t>
  </si>
  <si>
    <t>переброс кассы</t>
  </si>
  <si>
    <t>01.11.14</t>
  </si>
  <si>
    <t>01.12.14</t>
  </si>
  <si>
    <t>31.12.14</t>
  </si>
  <si>
    <t>корректировка суммы долга</t>
  </si>
  <si>
    <t>02.12.14</t>
  </si>
  <si>
    <t>в займы на месяц</t>
  </si>
  <si>
    <t>17.03.14</t>
  </si>
  <si>
    <t>обувь и футболки</t>
  </si>
  <si>
    <t>Одежда папа</t>
  </si>
  <si>
    <t>Одежда</t>
  </si>
  <si>
    <t>17.09.14</t>
  </si>
  <si>
    <t>платье</t>
  </si>
  <si>
    <t>Одежда мама</t>
  </si>
  <si>
    <t>Одежда дети</t>
  </si>
  <si>
    <t>.Доходы от инвестиций</t>
  </si>
  <si>
    <t>.Развитие</t>
  </si>
  <si>
    <t>.Коммунальные услуги</t>
  </si>
  <si>
    <t>.Одежда</t>
  </si>
  <si>
    <t>Анализ счета - 50 Кассы</t>
  </si>
  <si>
    <t>01.04.14</t>
  </si>
  <si>
    <t>OBUCH</t>
  </si>
  <si>
    <t>Демо-www.finbuh1c.ru</t>
  </si>
  <si>
    <t>Прибыль 2013 года</t>
  </si>
  <si>
    <t>за период c 01.01.2014 по 31.12.2014</t>
  </si>
  <si>
    <t>Счет 50  (фильтр: Кошелек мой 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</si>
</sst>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#,##0&quot;р.&quot;"/>
    <numFmt numFmtId="182" formatCode="dd/mm/yy;@"/>
    <numFmt numFmtId="183" formatCode="#,##0.00&quot;р.&quot;"/>
    <numFmt numFmtId="184" formatCode="#,##0.00\р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mmm/yyyy"/>
  </numFmts>
  <fonts count="6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c51"/>
      <family val="0"/>
    </font>
    <font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20"/>
      <name val="Arial"/>
      <family val="2"/>
    </font>
    <font>
      <b/>
      <sz val="10"/>
      <color indexed="61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8"/>
      <name val="Arial"/>
      <family val="2"/>
    </font>
    <font>
      <b/>
      <u val="single"/>
      <sz val="14"/>
      <color indexed="20"/>
      <name val="Arial"/>
      <family val="2"/>
    </font>
    <font>
      <b/>
      <sz val="10"/>
      <color indexed="23"/>
      <name val="Ac51"/>
      <family val="0"/>
    </font>
    <font>
      <b/>
      <u val="single"/>
      <sz val="14"/>
      <color indexed="12"/>
      <name val="Arial"/>
      <family val="2"/>
    </font>
    <font>
      <b/>
      <sz val="10"/>
      <color indexed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color indexed="12"/>
      <name val="Arial"/>
      <family val="2"/>
    </font>
    <font>
      <sz val="11"/>
      <name val="Arial"/>
      <family val="2"/>
    </font>
    <font>
      <sz val="12"/>
      <color indexed="16"/>
      <name val="Arial"/>
      <family val="2"/>
    </font>
    <font>
      <b/>
      <sz val="10"/>
      <color indexed="16"/>
      <name val="Arial"/>
      <family val="2"/>
    </font>
    <font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>
        <color indexed="63"/>
      </right>
      <top>
        <color indexed="63"/>
      </top>
      <bottom>
        <color indexed="63"/>
      </bottom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33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49" fontId="0" fillId="33" borderId="10" xfId="0" applyNumberFormat="1" applyFont="1" applyFill="1" applyBorder="1" applyAlignment="1">
      <alignment horizontal="left"/>
    </xf>
    <xf numFmtId="49" fontId="0" fillId="0" borderId="10" xfId="0" applyNumberFormat="1" applyBorder="1" applyAlignment="1">
      <alignment/>
    </xf>
    <xf numFmtId="49" fontId="0" fillId="0" borderId="10" xfId="0" applyNumberFormat="1" applyFill="1" applyBorder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182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181" fontId="1" fillId="0" borderId="0" xfId="0" applyNumberFormat="1" applyFont="1" applyFill="1" applyBorder="1" applyAlignment="1">
      <alignment/>
    </xf>
    <xf numFmtId="181" fontId="1" fillId="0" borderId="0" xfId="0" applyNumberFormat="1" applyFont="1" applyBorder="1" applyAlignment="1">
      <alignment/>
    </xf>
    <xf numFmtId="0" fontId="1" fillId="34" borderId="10" xfId="0" applyFont="1" applyFill="1" applyBorder="1" applyAlignment="1">
      <alignment horizontal="center"/>
    </xf>
    <xf numFmtId="182" fontId="1" fillId="34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181" fontId="1" fillId="34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82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181" fontId="1" fillId="0" borderId="10" xfId="0" applyNumberFormat="1" applyFont="1" applyFill="1" applyBorder="1" applyAlignment="1">
      <alignment/>
    </xf>
    <xf numFmtId="181" fontId="1" fillId="0" borderId="10" xfId="0" applyNumberFormat="1" applyFont="1" applyBorder="1" applyAlignment="1">
      <alignment/>
    </xf>
    <xf numFmtId="0" fontId="0" fillId="35" borderId="10" xfId="0" applyFont="1" applyFill="1" applyBorder="1" applyAlignment="1">
      <alignment/>
    </xf>
    <xf numFmtId="182" fontId="1" fillId="35" borderId="10" xfId="0" applyNumberFormat="1" applyFont="1" applyFill="1" applyBorder="1" applyAlignment="1">
      <alignment horizontal="center"/>
    </xf>
    <xf numFmtId="49" fontId="1" fillId="35" borderId="10" xfId="0" applyNumberFormat="1" applyFont="1" applyFill="1" applyBorder="1" applyAlignment="1">
      <alignment horizontal="right"/>
    </xf>
    <xf numFmtId="181" fontId="1" fillId="35" borderId="10" xfId="0" applyNumberFormat="1" applyFont="1" applyFill="1" applyBorder="1" applyAlignment="1">
      <alignment/>
    </xf>
    <xf numFmtId="0" fontId="0" fillId="35" borderId="11" xfId="0" applyFont="1" applyFill="1" applyBorder="1" applyAlignment="1">
      <alignment horizontal="left"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" fillId="3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Border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right"/>
      <protection/>
    </xf>
    <xf numFmtId="4" fontId="1" fillId="0" borderId="0" xfId="0" applyNumberFormat="1" applyFont="1" applyBorder="1" applyAlignment="1" applyProtection="1">
      <alignment/>
      <protection/>
    </xf>
    <xf numFmtId="49" fontId="1" fillId="34" borderId="10" xfId="0" applyNumberFormat="1" applyFont="1" applyFill="1" applyBorder="1" applyAlignment="1" applyProtection="1">
      <alignment horizontal="center" vertical="center" wrapText="1"/>
      <protection/>
    </xf>
    <xf numFmtId="181" fontId="1" fillId="34" borderId="10" xfId="0" applyNumberFormat="1" applyFont="1" applyFill="1" applyBorder="1" applyAlignment="1" applyProtection="1">
      <alignment horizontal="center" vertical="center" wrapText="1"/>
      <protection/>
    </xf>
    <xf numFmtId="4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182" fontId="1" fillId="0" borderId="10" xfId="0" applyNumberFormat="1" applyFont="1" applyBorder="1" applyAlignment="1" applyProtection="1">
      <alignment horizontal="center"/>
      <protection locked="0"/>
    </xf>
    <xf numFmtId="182" fontId="1" fillId="0" borderId="0" xfId="0" applyNumberFormat="1" applyFont="1" applyBorder="1" applyAlignment="1" applyProtection="1">
      <alignment horizontal="center"/>
      <protection locked="0"/>
    </xf>
    <xf numFmtId="182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14" fontId="10" fillId="36" borderId="10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183" fontId="1" fillId="0" borderId="0" xfId="0" applyNumberFormat="1" applyFont="1" applyFill="1" applyBorder="1" applyAlignment="1" applyProtection="1">
      <alignment horizontal="right"/>
      <protection/>
    </xf>
    <xf numFmtId="183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/>
    </xf>
    <xf numFmtId="49" fontId="1" fillId="37" borderId="10" xfId="0" applyNumberFormat="1" applyFont="1" applyFill="1" applyBorder="1" applyAlignment="1" applyProtection="1">
      <alignment horizontal="right"/>
      <protection/>
    </xf>
    <xf numFmtId="4" fontId="0" fillId="0" borderId="10" xfId="0" applyNumberFormat="1" applyFont="1" applyBorder="1" applyAlignment="1" applyProtection="1">
      <alignment/>
      <protection/>
    </xf>
    <xf numFmtId="184" fontId="1" fillId="38" borderId="10" xfId="0" applyNumberFormat="1" applyFont="1" applyFill="1" applyBorder="1" applyAlignment="1" applyProtection="1">
      <alignment horizontal="right"/>
      <protection/>
    </xf>
    <xf numFmtId="182" fontId="10" fillId="0" borderId="12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1" fillId="34" borderId="10" xfId="0" applyNumberFormat="1" applyFont="1" applyFill="1" applyBorder="1" applyAlignment="1">
      <alignment horizontal="right"/>
    </xf>
    <xf numFmtId="3" fontId="14" fillId="33" borderId="10" xfId="0" applyNumberFormat="1" applyFont="1" applyFill="1" applyBorder="1" applyAlignment="1">
      <alignment horizontal="right"/>
    </xf>
    <xf numFmtId="1" fontId="10" fillId="36" borderId="10" xfId="0" applyNumberFormat="1" applyFont="1" applyFill="1" applyBorder="1" applyAlignment="1" applyProtection="1">
      <alignment horizontal="center"/>
      <protection locked="0"/>
    </xf>
    <xf numFmtId="0" fontId="2" fillId="0" borderId="10" xfId="42" applyFont="1" applyBorder="1" applyAlignment="1" applyProtection="1">
      <alignment/>
      <protection/>
    </xf>
    <xf numFmtId="0" fontId="2" fillId="33" borderId="10" xfId="42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" fillId="34" borderId="13" xfId="0" applyFont="1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34" borderId="10" xfId="0" applyFont="1" applyFill="1" applyBorder="1" applyAlignment="1">
      <alignment horizontal="right"/>
    </xf>
    <xf numFmtId="0" fontId="11" fillId="36" borderId="11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11" fillId="36" borderId="11" xfId="0" applyFont="1" applyFill="1" applyBorder="1" applyAlignment="1">
      <alignment horizontal="center"/>
    </xf>
    <xf numFmtId="0" fontId="2" fillId="0" borderId="10" xfId="42" applyFont="1" applyBorder="1" applyAlignment="1" applyProtection="1">
      <alignment horizontal="center"/>
      <protection/>
    </xf>
    <xf numFmtId="0" fontId="2" fillId="33" borderId="10" xfId="42" applyFont="1" applyFill="1" applyBorder="1" applyAlignment="1" applyProtection="1">
      <alignment horizontal="center"/>
      <protection/>
    </xf>
    <xf numFmtId="3" fontId="0" fillId="0" borderId="0" xfId="0" applyNumberFormat="1" applyAlignment="1">
      <alignment horizontal="center"/>
    </xf>
    <xf numFmtId="3" fontId="1" fillId="0" borderId="10" xfId="0" applyNumberFormat="1" applyFont="1" applyFill="1" applyBorder="1" applyAlignment="1">
      <alignment/>
    </xf>
    <xf numFmtId="49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3" fontId="15" fillId="0" borderId="0" xfId="42" applyNumberFormat="1" applyFont="1" applyAlignment="1" applyProtection="1">
      <alignment/>
      <protection/>
    </xf>
    <xf numFmtId="0" fontId="13" fillId="0" borderId="12" xfId="42" applyFont="1" applyBorder="1" applyAlignment="1" applyProtection="1">
      <alignment horizontal="left"/>
      <protection/>
    </xf>
    <xf numFmtId="0" fontId="0" fillId="0" borderId="10" xfId="0" applyFont="1" applyBorder="1" applyAlignment="1">
      <alignment/>
    </xf>
    <xf numFmtId="4" fontId="0" fillId="0" borderId="0" xfId="0" applyNumberFormat="1" applyAlignment="1" applyProtection="1">
      <alignment/>
      <protection locked="0"/>
    </xf>
    <xf numFmtId="0" fontId="0" fillId="33" borderId="10" xfId="0" applyFont="1" applyFill="1" applyBorder="1" applyAlignment="1">
      <alignment/>
    </xf>
    <xf numFmtId="0" fontId="9" fillId="0" borderId="0" xfId="0" applyFont="1" applyAlignment="1">
      <alignment/>
    </xf>
    <xf numFmtId="0" fontId="1" fillId="34" borderId="13" xfId="0" applyFont="1" applyFill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 locked="0"/>
    </xf>
    <xf numFmtId="49" fontId="1" fillId="0" borderId="0" xfId="0" applyNumberFormat="1" applyFont="1" applyBorder="1" applyAlignment="1" applyProtection="1">
      <alignment horizontal="right"/>
      <protection locked="0"/>
    </xf>
    <xf numFmtId="49" fontId="1" fillId="37" borderId="10" xfId="0" applyNumberFormat="1" applyFont="1" applyFill="1" applyBorder="1" applyAlignment="1" applyProtection="1">
      <alignment horizontal="right"/>
      <protection locked="0"/>
    </xf>
    <xf numFmtId="3" fontId="1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3" fontId="1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182" fontId="1" fillId="0" borderId="0" xfId="0" applyNumberFormat="1" applyFont="1" applyFill="1" applyAlignment="1" applyProtection="1">
      <alignment horizontal="center"/>
      <protection/>
    </xf>
    <xf numFmtId="3" fontId="0" fillId="0" borderId="0" xfId="0" applyNumberFormat="1" applyFont="1" applyFill="1" applyAlignment="1" applyProtection="1">
      <alignment/>
      <protection/>
    </xf>
    <xf numFmtId="3" fontId="1" fillId="34" borderId="13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Alignment="1" applyProtection="1">
      <alignment/>
      <protection locked="0"/>
    </xf>
    <xf numFmtId="4" fontId="0" fillId="0" borderId="0" xfId="0" applyNumberFormat="1" applyAlignment="1" applyProtection="1">
      <alignment horizontal="right"/>
      <protection locked="0"/>
    </xf>
    <xf numFmtId="182" fontId="0" fillId="0" borderId="0" xfId="0" applyNumberFormat="1" applyFont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right"/>
      <protection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182" fontId="1" fillId="34" borderId="10" xfId="0" applyNumberFormat="1" applyFont="1" applyFill="1" applyBorder="1" applyAlignment="1" applyProtection="1">
      <alignment horizontal="center" vertical="center" wrapText="1"/>
      <protection/>
    </xf>
    <xf numFmtId="4" fontId="1" fillId="38" borderId="14" xfId="0" applyNumberFormat="1" applyFont="1" applyFill="1" applyBorder="1" applyAlignment="1" applyProtection="1">
      <alignment horizontal="right"/>
      <protection/>
    </xf>
    <xf numFmtId="0" fontId="0" fillId="38" borderId="14" xfId="0" applyFill="1" applyBorder="1" applyAlignment="1" applyProtection="1">
      <alignment/>
      <protection/>
    </xf>
    <xf numFmtId="0" fontId="0" fillId="38" borderId="11" xfId="0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9" fontId="0" fillId="0" borderId="0" xfId="0" applyNumberFormat="1" applyAlignment="1" applyProtection="1">
      <alignment/>
      <protection locked="0"/>
    </xf>
    <xf numFmtId="49" fontId="9" fillId="0" borderId="15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2" fillId="0" borderId="12" xfId="42" applyBorder="1" applyAlignment="1" applyProtection="1">
      <alignment horizontal="left"/>
      <protection/>
    </xf>
    <xf numFmtId="0" fontId="16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3" fontId="1" fillId="39" borderId="11" xfId="0" applyNumberFormat="1" applyFont="1" applyFill="1" applyBorder="1" applyAlignment="1" applyProtection="1">
      <alignment horizontal="center"/>
      <protection/>
    </xf>
    <xf numFmtId="3" fontId="1" fillId="39" borderId="15" xfId="0" applyNumberFormat="1" applyFont="1" applyFill="1" applyBorder="1" applyAlignment="1" applyProtection="1">
      <alignment horizontal="center"/>
      <protection/>
    </xf>
    <xf numFmtId="3" fontId="1" fillId="40" borderId="11" xfId="0" applyNumberFormat="1" applyFont="1" applyFill="1" applyBorder="1" applyAlignment="1" applyProtection="1">
      <alignment horizontal="center"/>
      <protection/>
    </xf>
    <xf numFmtId="3" fontId="1" fillId="39" borderId="16" xfId="0" applyNumberFormat="1" applyFont="1" applyFill="1" applyBorder="1" applyAlignment="1" applyProtection="1">
      <alignment horizontal="center"/>
      <protection/>
    </xf>
    <xf numFmtId="3" fontId="1" fillId="40" borderId="15" xfId="0" applyNumberFormat="1" applyFont="1" applyFill="1" applyBorder="1" applyAlignment="1" applyProtection="1">
      <alignment horizontal="center"/>
      <protection/>
    </xf>
    <xf numFmtId="3" fontId="1" fillId="40" borderId="16" xfId="0" applyNumberFormat="1" applyFont="1" applyFill="1" applyBorder="1" applyAlignment="1" applyProtection="1">
      <alignment horizontal="center"/>
      <protection/>
    </xf>
    <xf numFmtId="0" fontId="1" fillId="33" borderId="15" xfId="0" applyFont="1" applyFill="1" applyBorder="1" applyAlignment="1" applyProtection="1">
      <alignment horizontal="center"/>
      <protection/>
    </xf>
    <xf numFmtId="0" fontId="11" fillId="0" borderId="0" xfId="0" applyFont="1" applyAlignment="1">
      <alignment/>
    </xf>
    <xf numFmtId="14" fontId="11" fillId="0" borderId="0" xfId="0" applyNumberFormat="1" applyFont="1" applyAlignment="1">
      <alignment/>
    </xf>
    <xf numFmtId="0" fontId="10" fillId="41" borderId="10" xfId="0" applyFont="1" applyFill="1" applyBorder="1" applyAlignment="1">
      <alignment/>
    </xf>
    <xf numFmtId="3" fontId="10" fillId="41" borderId="10" xfId="0" applyNumberFormat="1" applyFont="1" applyFill="1" applyBorder="1" applyAlignment="1">
      <alignment/>
    </xf>
    <xf numFmtId="0" fontId="21" fillId="0" borderId="10" xfId="0" applyFont="1" applyBorder="1" applyAlignment="1">
      <alignment/>
    </xf>
    <xf numFmtId="3" fontId="10" fillId="0" borderId="10" xfId="0" applyNumberFormat="1" applyFont="1" applyBorder="1" applyAlignment="1">
      <alignment/>
    </xf>
    <xf numFmtId="49" fontId="9" fillId="0" borderId="17" xfId="0" applyNumberFormat="1" applyFont="1" applyFill="1" applyBorder="1" applyAlignment="1" applyProtection="1">
      <alignment vertical="center"/>
      <protection/>
    </xf>
    <xf numFmtId="3" fontId="0" fillId="0" borderId="18" xfId="0" applyNumberFormat="1" applyBorder="1" applyAlignment="1" applyProtection="1">
      <alignment vertical="center"/>
      <protection/>
    </xf>
    <xf numFmtId="9" fontId="0" fillId="0" borderId="18" xfId="0" applyNumberForma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3" fontId="19" fillId="0" borderId="0" xfId="42" applyNumberFormat="1" applyFont="1" applyAlignment="1" applyProtection="1">
      <alignment vertical="center"/>
      <protection/>
    </xf>
    <xf numFmtId="49" fontId="9" fillId="0" borderId="0" xfId="0" applyNumberFormat="1" applyFont="1" applyAlignment="1">
      <alignment/>
    </xf>
    <xf numFmtId="0" fontId="1" fillId="0" borderId="10" xfId="0" applyFont="1" applyFill="1" applyBorder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Alignment="1">
      <alignment/>
    </xf>
    <xf numFmtId="0" fontId="22" fillId="42" borderId="10" xfId="0" applyFont="1" applyFill="1" applyBorder="1" applyAlignment="1">
      <alignment/>
    </xf>
    <xf numFmtId="49" fontId="0" fillId="0" borderId="10" xfId="0" applyNumberFormat="1" applyFont="1" applyBorder="1" applyAlignment="1" applyProtection="1">
      <alignment/>
      <protection locked="0"/>
    </xf>
    <xf numFmtId="49" fontId="23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19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20" xfId="0" applyFont="1" applyBorder="1" applyAlignment="1">
      <alignment/>
    </xf>
    <xf numFmtId="49" fontId="0" fillId="34" borderId="0" xfId="0" applyNumberFormat="1" applyFill="1" applyAlignment="1">
      <alignment horizontal="center" vertical="center"/>
    </xf>
    <xf numFmtId="49" fontId="0" fillId="34" borderId="0" xfId="0" applyNumberFormat="1" applyFont="1" applyFill="1" applyAlignment="1">
      <alignment horizontal="center" vertical="center"/>
    </xf>
    <xf numFmtId="0" fontId="0" fillId="34" borderId="0" xfId="0" applyFont="1" applyFill="1" applyAlignment="1" quotePrefix="1">
      <alignment horizontal="left" vertical="center"/>
    </xf>
    <xf numFmtId="0" fontId="0" fillId="0" borderId="15" xfId="0" applyBorder="1" applyAlignment="1" applyProtection="1">
      <alignment/>
      <protection locked="0"/>
    </xf>
    <xf numFmtId="0" fontId="1" fillId="34" borderId="15" xfId="0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49" fontId="9" fillId="0" borderId="0" xfId="0" applyNumberFormat="1" applyFont="1" applyAlignment="1" applyProtection="1">
      <alignment/>
      <protection/>
    </xf>
    <xf numFmtId="4" fontId="9" fillId="0" borderId="0" xfId="0" applyNumberFormat="1" applyFont="1" applyAlignment="1" applyProtection="1">
      <alignment horizontal="right"/>
      <protection/>
    </xf>
    <xf numFmtId="4" fontId="7" fillId="0" borderId="0" xfId="0" applyNumberFormat="1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3" fontId="1" fillId="34" borderId="10" xfId="0" applyNumberFormat="1" applyFont="1" applyFill="1" applyBorder="1" applyAlignment="1" applyProtection="1">
      <alignment/>
      <protection locked="0"/>
    </xf>
    <xf numFmtId="3" fontId="0" fillId="0" borderId="11" xfId="0" applyNumberFormat="1" applyBorder="1" applyAlignment="1" applyProtection="1">
      <alignment/>
      <protection locked="0"/>
    </xf>
    <xf numFmtId="3" fontId="1" fillId="34" borderId="11" xfId="0" applyNumberFormat="1" applyFont="1" applyFill="1" applyBorder="1" applyAlignment="1" applyProtection="1">
      <alignment/>
      <protection locked="0"/>
    </xf>
    <xf numFmtId="3" fontId="0" fillId="0" borderId="15" xfId="0" applyNumberFormat="1" applyBorder="1" applyAlignment="1" applyProtection="1">
      <alignment/>
      <protection locked="0"/>
    </xf>
    <xf numFmtId="9" fontId="0" fillId="0" borderId="21" xfId="0" applyNumberFormat="1" applyBorder="1" applyAlignment="1" applyProtection="1">
      <alignment/>
      <protection locked="0"/>
    </xf>
    <xf numFmtId="3" fontId="1" fillId="34" borderId="15" xfId="0" applyNumberFormat="1" applyFont="1" applyFill="1" applyBorder="1" applyAlignment="1" applyProtection="1">
      <alignment/>
      <protection locked="0"/>
    </xf>
    <xf numFmtId="9" fontId="1" fillId="34" borderId="21" xfId="0" applyNumberFormat="1" applyFont="1" applyFill="1" applyBorder="1" applyAlignment="1" applyProtection="1">
      <alignment/>
      <protection locked="0"/>
    </xf>
    <xf numFmtId="3" fontId="0" fillId="0" borderId="16" xfId="0" applyNumberFormat="1" applyBorder="1" applyAlignment="1" applyProtection="1">
      <alignment/>
      <protection locked="0"/>
    </xf>
    <xf numFmtId="3" fontId="1" fillId="34" borderId="16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182" fontId="0" fillId="0" borderId="0" xfId="0" applyNumberFormat="1" applyFont="1" applyFill="1" applyAlignment="1" applyProtection="1">
      <alignment horizontal="center"/>
      <protection locked="0"/>
    </xf>
    <xf numFmtId="49" fontId="0" fillId="0" borderId="0" xfId="0" applyNumberFormat="1" applyFont="1" applyFill="1" applyAlignment="1" applyProtection="1">
      <alignment/>
      <protection locked="0"/>
    </xf>
    <xf numFmtId="3" fontId="1" fillId="0" borderId="10" xfId="0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38" borderId="15" xfId="0" applyFont="1" applyFill="1" applyBorder="1" applyAlignment="1" applyProtection="1">
      <alignment/>
      <protection locked="0"/>
    </xf>
    <xf numFmtId="3" fontId="0" fillId="38" borderId="11" xfId="0" applyNumberFormat="1" applyFill="1" applyBorder="1" applyAlignment="1" applyProtection="1">
      <alignment/>
      <protection locked="0"/>
    </xf>
    <xf numFmtId="3" fontId="1" fillId="38" borderId="15" xfId="0" applyNumberFormat="1" applyFont="1" applyFill="1" applyBorder="1" applyAlignment="1" applyProtection="1">
      <alignment/>
      <protection locked="0"/>
    </xf>
    <xf numFmtId="9" fontId="1" fillId="38" borderId="21" xfId="0" applyNumberFormat="1" applyFont="1" applyFill="1" applyBorder="1" applyAlignment="1" applyProtection="1">
      <alignment/>
      <protection locked="0"/>
    </xf>
    <xf numFmtId="3" fontId="0" fillId="38" borderId="15" xfId="0" applyNumberFormat="1" applyFill="1" applyBorder="1" applyAlignment="1" applyProtection="1">
      <alignment/>
      <protection locked="0"/>
    </xf>
    <xf numFmtId="3" fontId="0" fillId="38" borderId="16" xfId="0" applyNumberFormat="1" applyFill="1" applyBorder="1" applyAlignment="1" applyProtection="1">
      <alignment/>
      <protection locked="0"/>
    </xf>
    <xf numFmtId="0" fontId="1" fillId="43" borderId="0" xfId="0" applyFont="1" applyFill="1" applyAlignment="1" applyProtection="1">
      <alignment/>
      <protection locked="0"/>
    </xf>
    <xf numFmtId="0" fontId="1" fillId="43" borderId="0" xfId="0" applyFont="1" applyFill="1" applyAlignment="1" applyProtection="1">
      <alignment horizontal="right"/>
      <protection locked="0"/>
    </xf>
    <xf numFmtId="0" fontId="1" fillId="34" borderId="10" xfId="0" applyFont="1" applyFill="1" applyBorder="1" applyAlignment="1">
      <alignment horizontal="right"/>
    </xf>
    <xf numFmtId="0" fontId="11" fillId="36" borderId="15" xfId="0" applyFont="1" applyFill="1" applyBorder="1" applyAlignment="1">
      <alignment horizontal="right"/>
    </xf>
    <xf numFmtId="0" fontId="11" fillId="36" borderId="11" xfId="0" applyFont="1" applyFill="1" applyBorder="1" applyAlignment="1">
      <alignment horizontal="right"/>
    </xf>
    <xf numFmtId="0" fontId="24" fillId="33" borderId="0" xfId="0" applyFont="1" applyFill="1" applyAlignment="1">
      <alignment horizontal="left"/>
    </xf>
    <xf numFmtId="0" fontId="1" fillId="0" borderId="0" xfId="0" applyFont="1" applyFill="1" applyBorder="1" applyAlignment="1" applyProtection="1">
      <alignment horizontal="left"/>
      <protection/>
    </xf>
    <xf numFmtId="3" fontId="1" fillId="38" borderId="15" xfId="0" applyNumberFormat="1" applyFont="1" applyFill="1" applyBorder="1" applyAlignment="1" applyProtection="1">
      <alignment horizontal="right"/>
      <protection/>
    </xf>
    <xf numFmtId="3" fontId="1" fillId="38" borderId="14" xfId="0" applyNumberFormat="1" applyFont="1" applyFill="1" applyBorder="1" applyAlignment="1" applyProtection="1">
      <alignment horizontal="right"/>
      <protection/>
    </xf>
    <xf numFmtId="0" fontId="15" fillId="0" borderId="0" xfId="42" applyFont="1" applyAlignment="1" applyProtection="1">
      <alignment horizontal="left"/>
      <protection/>
    </xf>
    <xf numFmtId="3" fontId="15" fillId="0" borderId="0" xfId="42" applyNumberFormat="1" applyFont="1" applyAlignment="1" applyProtection="1">
      <alignment horizontal="left"/>
      <protection/>
    </xf>
    <xf numFmtId="0" fontId="10" fillId="0" borderId="12" xfId="0" applyFont="1" applyBorder="1" applyAlignment="1">
      <alignment horizontal="left"/>
    </xf>
    <xf numFmtId="3" fontId="16" fillId="44" borderId="15" xfId="0" applyNumberFormat="1" applyFont="1" applyFill="1" applyBorder="1" applyAlignment="1" applyProtection="1">
      <alignment horizontal="center"/>
      <protection/>
    </xf>
    <xf numFmtId="3" fontId="16" fillId="44" borderId="21" xfId="0" applyNumberFormat="1" applyFont="1" applyFill="1" applyBorder="1" applyAlignment="1" applyProtection="1">
      <alignment horizontal="center"/>
      <protection/>
    </xf>
    <xf numFmtId="0" fontId="13" fillId="0" borderId="12" xfId="42" applyFont="1" applyBorder="1" applyAlignment="1" applyProtection="1">
      <alignment horizontal="lef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9" tint="-0.24997000396251678"/>
    <outlinePr summaryBelow="0"/>
    <pageSetUpPr fitToPage="1"/>
  </sheetPr>
  <dimension ref="B1:I26"/>
  <sheetViews>
    <sheetView showZeros="0" tabSelected="1" zoomScalePageLayoutView="0" workbookViewId="0" topLeftCell="A1">
      <pane ySplit="2" topLeftCell="A3" activePane="bottomLeft" state="frozen"/>
      <selection pane="topLeft" activeCell="A1" sqref="A1"/>
      <selection pane="bottomLeft" activeCell="H8" sqref="H8"/>
    </sheetView>
  </sheetViews>
  <sheetFormatPr defaultColWidth="9.140625" defaultRowHeight="12.75"/>
  <cols>
    <col min="1" max="1" width="3.28125" style="0" customWidth="1"/>
    <col min="2" max="2" width="10.421875" style="0" customWidth="1"/>
    <col min="3" max="3" width="27.8515625" style="0" customWidth="1"/>
    <col min="4" max="4" width="3.421875" style="0" customWidth="1"/>
    <col min="5" max="5" width="2.7109375" style="82" customWidth="1"/>
    <col min="6" max="8" width="11.7109375" style="0" customWidth="1"/>
    <col min="9" max="9" width="26.140625" style="0" customWidth="1"/>
    <col min="12" max="12" width="8.57421875" style="0" customWidth="1"/>
  </cols>
  <sheetData>
    <row r="1" spans="2:8" ht="15.75">
      <c r="B1" s="59" t="s">
        <v>367</v>
      </c>
      <c r="F1" s="69">
        <v>41640</v>
      </c>
      <c r="G1" s="69"/>
      <c r="H1" s="69">
        <v>42004</v>
      </c>
    </row>
    <row r="2" spans="2:8" ht="15.75" customHeight="1">
      <c r="B2" s="193" t="s">
        <v>0</v>
      </c>
      <c r="C2" s="194"/>
      <c r="D2" s="81"/>
      <c r="E2" s="83"/>
      <c r="F2" s="58" t="s">
        <v>34</v>
      </c>
      <c r="G2" s="73" t="s">
        <v>329</v>
      </c>
      <c r="H2" s="58" t="s">
        <v>44</v>
      </c>
    </row>
    <row r="3" spans="2:8" ht="12.75">
      <c r="B3" s="3" t="s">
        <v>226</v>
      </c>
      <c r="C3" s="3" t="s">
        <v>227</v>
      </c>
      <c r="D3" s="3"/>
      <c r="E3" s="3"/>
      <c r="F3" s="3" t="s">
        <v>104</v>
      </c>
      <c r="G3" s="3" t="s">
        <v>103</v>
      </c>
      <c r="H3" s="3" t="s">
        <v>105</v>
      </c>
    </row>
    <row r="4" spans="2:8" ht="12.75">
      <c r="B4" s="2" t="s">
        <v>229</v>
      </c>
      <c r="C4" s="149" t="s">
        <v>251</v>
      </c>
      <c r="D4" s="74" t="s">
        <v>324</v>
      </c>
      <c r="E4" s="84" t="s">
        <v>268</v>
      </c>
      <c r="F4" s="6">
        <v>5987000</v>
      </c>
      <c r="G4" s="72">
        <f aca="true" t="shared" si="0" ref="G4:G9">H4-F4</f>
        <v>216000</v>
      </c>
      <c r="H4" s="6">
        <v>6203000</v>
      </c>
    </row>
    <row r="5" spans="2:8" ht="12.75">
      <c r="B5" s="2" t="s">
        <v>220</v>
      </c>
      <c r="C5" s="149" t="s">
        <v>62</v>
      </c>
      <c r="D5" s="74" t="s">
        <v>324</v>
      </c>
      <c r="E5" s="84" t="s">
        <v>268</v>
      </c>
      <c r="F5" s="6">
        <v>0</v>
      </c>
      <c r="G5" s="72">
        <f t="shared" si="0"/>
        <v>173200</v>
      </c>
      <c r="H5" s="6">
        <v>173200</v>
      </c>
    </row>
    <row r="6" spans="2:8" ht="12.75">
      <c r="B6" s="2" t="s">
        <v>279</v>
      </c>
      <c r="C6" s="149" t="s">
        <v>280</v>
      </c>
      <c r="D6" s="74" t="s">
        <v>324</v>
      </c>
      <c r="E6" s="84" t="s">
        <v>268</v>
      </c>
      <c r="F6" s="6">
        <v>0</v>
      </c>
      <c r="G6" s="72">
        <f t="shared" si="0"/>
        <v>17000</v>
      </c>
      <c r="H6" s="6">
        <v>17000</v>
      </c>
    </row>
    <row r="7" spans="2:8" ht="12.75">
      <c r="B7" s="2" t="s">
        <v>231</v>
      </c>
      <c r="C7" s="149" t="s">
        <v>240</v>
      </c>
      <c r="D7" s="74" t="s">
        <v>324</v>
      </c>
      <c r="E7" s="84" t="s">
        <v>268</v>
      </c>
      <c r="F7" s="6">
        <v>0</v>
      </c>
      <c r="G7" s="72">
        <f t="shared" si="0"/>
        <v>37000</v>
      </c>
      <c r="H7" s="6">
        <v>37000</v>
      </c>
    </row>
    <row r="8" spans="2:9" ht="12.75">
      <c r="B8" s="2" t="s">
        <v>232</v>
      </c>
      <c r="C8" s="149" t="s">
        <v>239</v>
      </c>
      <c r="D8" s="74" t="s">
        <v>324</v>
      </c>
      <c r="E8" s="84" t="s">
        <v>268</v>
      </c>
      <c r="F8" s="6">
        <v>113000</v>
      </c>
      <c r="G8" s="72">
        <f t="shared" si="0"/>
        <v>134601</v>
      </c>
      <c r="H8" s="6">
        <v>247601</v>
      </c>
      <c r="I8" t="s">
        <v>366</v>
      </c>
    </row>
    <row r="9" spans="2:8" ht="12.75">
      <c r="B9" s="2" t="s">
        <v>45</v>
      </c>
      <c r="C9" s="150" t="s">
        <v>277</v>
      </c>
      <c r="D9" s="74" t="s">
        <v>324</v>
      </c>
      <c r="E9" s="84" t="s">
        <v>268</v>
      </c>
      <c r="F9" s="6">
        <v>0</v>
      </c>
      <c r="G9" s="72">
        <f t="shared" si="0"/>
        <v>20000</v>
      </c>
      <c r="H9" s="6">
        <v>20000</v>
      </c>
    </row>
    <row r="10" spans="2:8" ht="12.75">
      <c r="B10" s="192" t="s">
        <v>237</v>
      </c>
      <c r="C10" s="192"/>
      <c r="D10" s="80"/>
      <c r="E10" s="3"/>
      <c r="F10" s="71">
        <f>F4+F5+F7+F8+F9+F6</f>
        <v>6100000</v>
      </c>
      <c r="G10" s="71">
        <f>G4+G5+G7+G8+G9+G6</f>
        <v>597801</v>
      </c>
      <c r="H10" s="71">
        <f>H4+H5+H7+H8+H9+H6</f>
        <v>6697801</v>
      </c>
    </row>
    <row r="12" spans="2:8" ht="12.75">
      <c r="B12" s="3" t="s">
        <v>226</v>
      </c>
      <c r="C12" s="3" t="s">
        <v>228</v>
      </c>
      <c r="D12" s="3"/>
      <c r="E12" s="3"/>
      <c r="F12" s="3" t="s">
        <v>104</v>
      </c>
      <c r="G12" s="3" t="s">
        <v>103</v>
      </c>
      <c r="H12" s="3" t="s">
        <v>105</v>
      </c>
    </row>
    <row r="13" spans="2:8" ht="12.75">
      <c r="B13" s="2" t="s">
        <v>235</v>
      </c>
      <c r="C13" s="149" t="s">
        <v>254</v>
      </c>
      <c r="D13" s="74" t="s">
        <v>324</v>
      </c>
      <c r="E13" s="84" t="s">
        <v>268</v>
      </c>
      <c r="F13" s="7">
        <v>780000</v>
      </c>
      <c r="G13" s="72">
        <f>H13-F13</f>
        <v>-58000</v>
      </c>
      <c r="H13" s="7">
        <v>722000</v>
      </c>
    </row>
    <row r="14" spans="2:8" ht="12.75">
      <c r="B14" s="4" t="s">
        <v>233</v>
      </c>
      <c r="C14" s="149" t="s">
        <v>234</v>
      </c>
      <c r="D14" s="74" t="s">
        <v>324</v>
      </c>
      <c r="E14" s="84" t="s">
        <v>268</v>
      </c>
      <c r="F14" s="7">
        <v>5320000</v>
      </c>
      <c r="G14" s="72">
        <f>H14-F14</f>
        <v>0</v>
      </c>
      <c r="H14" s="7">
        <v>5320000</v>
      </c>
    </row>
    <row r="15" spans="2:8" ht="12.75">
      <c r="B15" s="4" t="s">
        <v>26</v>
      </c>
      <c r="C15" s="148" t="s">
        <v>242</v>
      </c>
      <c r="D15" s="74"/>
      <c r="E15" s="84"/>
      <c r="F15" s="7">
        <f>SUM(F16:F18)</f>
        <v>0</v>
      </c>
      <c r="G15" s="72">
        <f>H15-F15+G18</f>
        <v>655801</v>
      </c>
      <c r="H15" s="7">
        <f>SUM(H16:H18)</f>
        <v>655801</v>
      </c>
    </row>
    <row r="16" spans="2:8" ht="12.75">
      <c r="B16" s="5" t="s">
        <v>27</v>
      </c>
      <c r="C16" s="151" t="s">
        <v>241</v>
      </c>
      <c r="D16" s="75" t="s">
        <v>324</v>
      </c>
      <c r="E16" s="85" t="s">
        <v>268</v>
      </c>
      <c r="F16" s="87">
        <v>0</v>
      </c>
      <c r="G16" s="72">
        <f>H16-F16</f>
        <v>1211220</v>
      </c>
      <c r="H16" s="87">
        <v>1211220</v>
      </c>
    </row>
    <row r="17" spans="2:8" ht="12.75">
      <c r="B17" s="5" t="s">
        <v>28</v>
      </c>
      <c r="C17" s="151" t="s">
        <v>288</v>
      </c>
      <c r="D17" s="75" t="s">
        <v>324</v>
      </c>
      <c r="E17" s="85" t="s">
        <v>268</v>
      </c>
      <c r="F17" s="87">
        <v>0</v>
      </c>
      <c r="G17" s="72">
        <f>H17-F17</f>
        <v>-555419</v>
      </c>
      <c r="H17" s="87">
        <v>-555419</v>
      </c>
    </row>
    <row r="18" spans="2:8" ht="12.75">
      <c r="B18" s="95" t="s">
        <v>318</v>
      </c>
      <c r="C18" s="151" t="s">
        <v>319</v>
      </c>
      <c r="D18" s="75" t="s">
        <v>324</v>
      </c>
      <c r="E18" s="85" t="s">
        <v>268</v>
      </c>
      <c r="F18" s="87">
        <v>0</v>
      </c>
      <c r="G18" s="72"/>
      <c r="H18" s="87">
        <v>0</v>
      </c>
    </row>
    <row r="19" spans="2:8" ht="12.75">
      <c r="B19" s="192" t="s">
        <v>238</v>
      </c>
      <c r="C19" s="192"/>
      <c r="D19" s="80"/>
      <c r="E19" s="3"/>
      <c r="F19" s="71">
        <f>F13+F14+F15</f>
        <v>6100000</v>
      </c>
      <c r="G19" s="71">
        <f>G13+G14+G15</f>
        <v>597801</v>
      </c>
      <c r="H19" s="71">
        <f>H13+H14+H15</f>
        <v>6697801</v>
      </c>
    </row>
    <row r="20" spans="2:8" ht="12.75">
      <c r="B20" t="s">
        <v>236</v>
      </c>
      <c r="F20" s="8">
        <f>IF(ABS(F10-F19)&gt;5,F10-F19,0)</f>
        <v>0</v>
      </c>
      <c r="G20" s="8">
        <f>IF(ABS(G10-G19)&gt;5,G10-G19,0)</f>
        <v>0</v>
      </c>
      <c r="H20" s="8">
        <f>IF(ABS(H10-H19)&gt;5,H10-H19,0)</f>
        <v>0</v>
      </c>
    </row>
    <row r="22" spans="2:8" ht="15.75">
      <c r="B22" s="195" t="s">
        <v>321</v>
      </c>
      <c r="C22" s="195"/>
      <c r="D22" s="195"/>
      <c r="E22" s="195"/>
      <c r="F22" s="195"/>
      <c r="G22" s="195"/>
      <c r="H22" s="195"/>
    </row>
    <row r="25" spans="3:5" ht="12.75">
      <c r="C25" s="70"/>
      <c r="D25" s="70"/>
      <c r="E25" s="86"/>
    </row>
    <row r="26" spans="3:5" ht="12.75">
      <c r="C26" s="70"/>
      <c r="D26" s="70"/>
      <c r="E26" s="86"/>
    </row>
  </sheetData>
  <sheetProtection password="CC71" sheet="1" objects="1" scenarios="1"/>
  <mergeCells count="4">
    <mergeCell ref="B10:C10"/>
    <mergeCell ref="B19:C19"/>
    <mergeCell ref="B2:C2"/>
    <mergeCell ref="B22:H22"/>
  </mergeCells>
  <conditionalFormatting sqref="F20:H20">
    <cfRule type="cellIs" priority="5" dxfId="1" operator="notEqual" stopIfTrue="1">
      <formula>0</formula>
    </cfRule>
  </conditionalFormatting>
  <conditionalFormatting sqref="F4:F9 H4:H9">
    <cfRule type="cellIs" priority="7" dxfId="1" operator="lessThan" stopIfTrue="1">
      <formula>0</formula>
    </cfRule>
  </conditionalFormatting>
  <conditionalFormatting sqref="I4:I18">
    <cfRule type="cellIs" priority="8" dxfId="0" operator="notEqual" stopIfTrue="1">
      <formula>0</formula>
    </cfRule>
  </conditionalFormatting>
  <dataValidations count="2">
    <dataValidation type="list" allowBlank="1" showInputMessage="1" showErrorMessage="1" sqref="H2 F2">
      <formula1>Периоды</formula1>
    </dataValidation>
    <dataValidation type="list" allowBlank="1" showInputMessage="1" showErrorMessage="1" sqref="G2">
      <formula1>Года</formula1>
    </dataValidation>
  </dataValidations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portrait" paperSize="9" scale="84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5"/>
  <dimension ref="A1:F15"/>
  <sheetViews>
    <sheetView zoomScalePageLayoutView="0" workbookViewId="0" topLeftCell="A1">
      <selection activeCell="B1" sqref="B1:C1"/>
    </sheetView>
  </sheetViews>
  <sheetFormatPr defaultColWidth="9.140625" defaultRowHeight="12.75"/>
  <cols>
    <col min="1" max="1" width="3.421875" style="147" customWidth="1"/>
    <col min="2" max="2" width="41.28125" style="136" customWidth="1"/>
    <col min="3" max="3" width="15.421875" style="136" customWidth="1"/>
    <col min="4" max="4" width="12.421875" style="136" customWidth="1"/>
    <col min="5" max="5" width="9.140625" style="136" customWidth="1"/>
    <col min="6" max="6" width="14.28125" style="136" customWidth="1"/>
    <col min="7" max="16384" width="9.140625" style="136" customWidth="1"/>
  </cols>
  <sheetData>
    <row r="1" spans="2:6" ht="18">
      <c r="B1" s="200" t="s">
        <v>558</v>
      </c>
      <c r="C1" s="200"/>
      <c r="D1" s="91"/>
      <c r="F1" s="153" t="s">
        <v>18</v>
      </c>
    </row>
    <row r="2" spans="2:6" ht="15.75">
      <c r="B2" s="201" t="s">
        <v>563</v>
      </c>
      <c r="C2" s="201"/>
      <c r="F2" s="137"/>
    </row>
    <row r="3" spans="2:3" ht="15.75">
      <c r="B3" s="138" t="s">
        <v>322</v>
      </c>
      <c r="C3" s="139">
        <v>113000</v>
      </c>
    </row>
    <row r="4" spans="1:3" ht="15.75">
      <c r="A4" s="147" t="s">
        <v>19</v>
      </c>
      <c r="B4" s="140" t="s">
        <v>251</v>
      </c>
      <c r="C4" s="141">
        <v>-52000</v>
      </c>
    </row>
    <row r="5" spans="1:3" ht="15.75">
      <c r="A5" s="147" t="s">
        <v>221</v>
      </c>
      <c r="B5" s="140" t="s">
        <v>62</v>
      </c>
      <c r="C5" s="141">
        <v>-168000</v>
      </c>
    </row>
    <row r="6" spans="1:3" ht="15.75">
      <c r="A6" s="147" t="s">
        <v>4</v>
      </c>
      <c r="B6" s="140" t="s">
        <v>280</v>
      </c>
      <c r="C6" s="141">
        <v>-218000</v>
      </c>
    </row>
    <row r="7" spans="1:3" ht="15.75">
      <c r="A7" s="147" t="s">
        <v>7</v>
      </c>
      <c r="B7" s="140" t="s">
        <v>240</v>
      </c>
      <c r="C7" s="141"/>
    </row>
    <row r="8" spans="1:3" ht="15.75">
      <c r="A8" s="147" t="s">
        <v>18</v>
      </c>
      <c r="B8" s="140" t="s">
        <v>239</v>
      </c>
      <c r="C8" s="141">
        <v>0</v>
      </c>
    </row>
    <row r="9" spans="1:3" ht="15.75">
      <c r="A9" s="147" t="s">
        <v>46</v>
      </c>
      <c r="B9" s="140" t="s">
        <v>277</v>
      </c>
      <c r="C9" s="141">
        <v>-20000</v>
      </c>
    </row>
    <row r="10" spans="1:3" ht="15.75">
      <c r="A10" s="147" t="s">
        <v>15</v>
      </c>
      <c r="B10" s="140" t="s">
        <v>254</v>
      </c>
      <c r="C10" s="141"/>
    </row>
    <row r="11" spans="1:3" ht="15.75">
      <c r="A11" s="147" t="s">
        <v>14</v>
      </c>
      <c r="B11" s="140" t="s">
        <v>234</v>
      </c>
      <c r="C11" s="141"/>
    </row>
    <row r="12" spans="1:3" ht="15.75">
      <c r="A12" s="147" t="s">
        <v>29</v>
      </c>
      <c r="B12" s="140" t="s">
        <v>241</v>
      </c>
      <c r="C12" s="141">
        <v>1206020</v>
      </c>
    </row>
    <row r="13" spans="1:3" ht="15.75">
      <c r="A13" s="147" t="s">
        <v>30</v>
      </c>
      <c r="B13" s="140" t="s">
        <v>288</v>
      </c>
      <c r="C13" s="141">
        <v>-613419</v>
      </c>
    </row>
    <row r="14" spans="1:3" ht="15.75">
      <c r="A14" s="147" t="s">
        <v>113</v>
      </c>
      <c r="B14" s="140" t="s">
        <v>319</v>
      </c>
      <c r="C14" s="141"/>
    </row>
    <row r="15" spans="2:3" ht="15.75">
      <c r="B15" s="138" t="s">
        <v>323</v>
      </c>
      <c r="C15" s="139">
        <f>SUM(C3:C14)</f>
        <v>247601</v>
      </c>
    </row>
  </sheetData>
  <sheetProtection formatCells="0" formatRows="0" insertRows="0" deleteRows="0"/>
  <mergeCells count="2">
    <mergeCell ref="B1:C1"/>
    <mergeCell ref="B2:C2"/>
  </mergeCells>
  <hyperlinks>
    <hyperlink ref="B1" location="=Отчетность!$H$8" display="Анализ по счету 50  c 01.01.2015 по 31.05.2015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P49"/>
  <sheetViews>
    <sheetView zoomScalePageLayoutView="0" workbookViewId="0" topLeftCell="B1">
      <pane xSplit="3" ySplit="2" topLeftCell="E3" activePane="bottomRight" state="frozen"/>
      <selection pane="topLeft" activeCell="B1" sqref="B1"/>
      <selection pane="topRight" activeCell="E1" sqref="E1"/>
      <selection pane="bottomLeft" activeCell="B3" sqref="B3"/>
      <selection pane="bottomRight" activeCell="B1" sqref="B1"/>
    </sheetView>
  </sheetViews>
  <sheetFormatPr defaultColWidth="9.140625" defaultRowHeight="12.75" outlineLevelRow="1"/>
  <cols>
    <col min="1" max="1" width="4.421875" style="119" hidden="1" customWidth="1"/>
    <col min="2" max="2" width="20.8515625" style="54" customWidth="1"/>
    <col min="3" max="3" width="10.140625" style="120" customWidth="1"/>
    <col min="4" max="4" width="8.57421875" style="121" customWidth="1"/>
    <col min="5" max="12" width="9.00390625" style="120" customWidth="1"/>
    <col min="13" max="13" width="9.8515625" style="120" customWidth="1"/>
    <col min="14" max="16" width="9.00390625" style="120" customWidth="1"/>
    <col min="17" max="16384" width="9.140625" style="54" customWidth="1"/>
  </cols>
  <sheetData>
    <row r="1" spans="1:16" s="145" customFormat="1" ht="21" customHeight="1">
      <c r="A1" s="142" t="s">
        <v>316</v>
      </c>
      <c r="B1" s="146" t="s">
        <v>387</v>
      </c>
      <c r="C1" s="143"/>
      <c r="D1" s="144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</row>
    <row r="2" spans="1:16" s="79" customFormat="1" ht="12.75">
      <c r="A2" s="122"/>
      <c r="B2" s="135" t="s">
        <v>317</v>
      </c>
      <c r="C2" s="202" t="s">
        <v>314</v>
      </c>
      <c r="D2" s="203"/>
      <c r="E2" s="129" t="s">
        <v>315</v>
      </c>
      <c r="F2" s="130" t="s">
        <v>303</v>
      </c>
      <c r="G2" s="132" t="s">
        <v>304</v>
      </c>
      <c r="H2" s="131" t="s">
        <v>305</v>
      </c>
      <c r="I2" s="133" t="s">
        <v>306</v>
      </c>
      <c r="J2" s="134" t="s">
        <v>307</v>
      </c>
      <c r="K2" s="131" t="s">
        <v>308</v>
      </c>
      <c r="L2" s="133" t="s">
        <v>309</v>
      </c>
      <c r="M2" s="134" t="s">
        <v>310</v>
      </c>
      <c r="N2" s="129" t="s">
        <v>311</v>
      </c>
      <c r="O2" s="130" t="s">
        <v>312</v>
      </c>
      <c r="P2" s="132" t="s">
        <v>313</v>
      </c>
    </row>
    <row r="3" spans="2:16" ht="12.75">
      <c r="B3" s="163"/>
      <c r="C3" s="173"/>
      <c r="D3" s="174"/>
      <c r="E3" s="171"/>
      <c r="F3" s="173"/>
      <c r="G3" s="177"/>
      <c r="H3" s="171"/>
      <c r="I3" s="173"/>
      <c r="J3" s="177"/>
      <c r="K3" s="171"/>
      <c r="L3" s="173"/>
      <c r="M3" s="177"/>
      <c r="N3" s="171"/>
      <c r="O3" s="173"/>
      <c r="P3" s="177"/>
    </row>
    <row r="4" spans="2:16" ht="12.75">
      <c r="B4" s="164" t="s">
        <v>377</v>
      </c>
      <c r="C4" s="175">
        <v>1211220</v>
      </c>
      <c r="D4" s="176">
        <f>IF($C$4&lt;&gt;0,C4/$C$4,0)</f>
        <v>1</v>
      </c>
      <c r="E4" s="172">
        <v>72000</v>
      </c>
      <c r="F4" s="175">
        <v>96000</v>
      </c>
      <c r="G4" s="178">
        <v>90000</v>
      </c>
      <c r="H4" s="172">
        <v>95000</v>
      </c>
      <c r="I4" s="175">
        <v>98000</v>
      </c>
      <c r="J4" s="178">
        <v>92500</v>
      </c>
      <c r="K4" s="172">
        <v>91400</v>
      </c>
      <c r="L4" s="175">
        <v>90900</v>
      </c>
      <c r="M4" s="178">
        <v>95700</v>
      </c>
      <c r="N4" s="172">
        <v>110520</v>
      </c>
      <c r="O4" s="175">
        <v>105100</v>
      </c>
      <c r="P4" s="178">
        <v>174100</v>
      </c>
    </row>
    <row r="5" spans="1:16" ht="12.75">
      <c r="A5" s="119" t="s">
        <v>29</v>
      </c>
      <c r="B5" s="184" t="s">
        <v>388</v>
      </c>
      <c r="C5" s="186">
        <f>SUM(C6:C7)</f>
        <v>1206020</v>
      </c>
      <c r="D5" s="187">
        <f>IF($C$4&lt;&gt;0,C5/$C$4,0)</f>
        <v>0.9957068080117567</v>
      </c>
      <c r="E5" s="185">
        <f>SUM(E6:E7)</f>
        <v>72000</v>
      </c>
      <c r="F5" s="188">
        <f>SUM(F6:F7)</f>
        <v>96000</v>
      </c>
      <c r="G5" s="189">
        <f>SUM(G6:G7)</f>
        <v>90000</v>
      </c>
      <c r="H5" s="185">
        <f>SUM(H6:H7)</f>
        <v>95000</v>
      </c>
      <c r="I5" s="188">
        <f>SUM(I6:I7)</f>
        <v>98000</v>
      </c>
      <c r="J5" s="189">
        <f>SUM(J6:J7)</f>
        <v>92500</v>
      </c>
      <c r="K5" s="185">
        <f>SUM(K6:K7)</f>
        <v>91400</v>
      </c>
      <c r="L5" s="188">
        <f>SUM(L6:L7)</f>
        <v>90900</v>
      </c>
      <c r="M5" s="189">
        <f>SUM(M6:M7)</f>
        <v>95700</v>
      </c>
      <c r="N5" s="185">
        <f>SUM(N6:N7)</f>
        <v>110520</v>
      </c>
      <c r="O5" s="188">
        <f>SUM(O6:O7)</f>
        <v>105100</v>
      </c>
      <c r="P5" s="189">
        <f>SUM(P6:P7)</f>
        <v>168900</v>
      </c>
    </row>
    <row r="6" spans="1:16" ht="12.75" hidden="1" outlineLevel="1">
      <c r="A6" s="119" t="s">
        <v>29</v>
      </c>
      <c r="B6" s="163" t="s">
        <v>409</v>
      </c>
      <c r="C6" s="173">
        <v>421020</v>
      </c>
      <c r="D6" s="174">
        <f>IF($C$4&lt;&gt;0,C6/$C$4,0)</f>
        <v>0.34759994055580323</v>
      </c>
      <c r="E6" s="171">
        <v>32000</v>
      </c>
      <c r="F6" s="173">
        <v>36000</v>
      </c>
      <c r="G6" s="177">
        <v>30000</v>
      </c>
      <c r="H6" s="171">
        <v>35000</v>
      </c>
      <c r="I6" s="173">
        <v>38000</v>
      </c>
      <c r="J6" s="177">
        <v>32500</v>
      </c>
      <c r="K6" s="171">
        <v>31400</v>
      </c>
      <c r="L6" s="173">
        <v>30900</v>
      </c>
      <c r="M6" s="177">
        <v>35700</v>
      </c>
      <c r="N6" s="171">
        <v>35520</v>
      </c>
      <c r="O6" s="173">
        <v>35100</v>
      </c>
      <c r="P6" s="177">
        <v>48900</v>
      </c>
    </row>
    <row r="7" spans="1:16" ht="12.75" hidden="1" outlineLevel="1">
      <c r="A7" s="119" t="s">
        <v>29</v>
      </c>
      <c r="B7" s="163" t="s">
        <v>260</v>
      </c>
      <c r="C7" s="173">
        <v>785000</v>
      </c>
      <c r="D7" s="174">
        <f>IF($C$4&lt;&gt;0,C7/$C$4,0)</f>
        <v>0.6481068674559535</v>
      </c>
      <c r="E7" s="171">
        <v>40000</v>
      </c>
      <c r="F7" s="173">
        <v>60000</v>
      </c>
      <c r="G7" s="177">
        <v>60000</v>
      </c>
      <c r="H7" s="171">
        <v>60000</v>
      </c>
      <c r="I7" s="173">
        <v>60000</v>
      </c>
      <c r="J7" s="177">
        <v>60000</v>
      </c>
      <c r="K7" s="171">
        <v>60000</v>
      </c>
      <c r="L7" s="173">
        <v>60000</v>
      </c>
      <c r="M7" s="177">
        <v>60000</v>
      </c>
      <c r="N7" s="171">
        <v>75000</v>
      </c>
      <c r="O7" s="173">
        <v>70000</v>
      </c>
      <c r="P7" s="177">
        <v>120000</v>
      </c>
    </row>
    <row r="8" spans="1:16" ht="12.75" collapsed="1">
      <c r="A8" s="119" t="s">
        <v>29</v>
      </c>
      <c r="B8" s="184" t="s">
        <v>554</v>
      </c>
      <c r="C8" s="186">
        <f>SUM(C9:C9)</f>
        <v>5200</v>
      </c>
      <c r="D8" s="187">
        <f>IF($C$4&lt;&gt;0,C8/$C$4,0)</f>
        <v>0.004293191988243259</v>
      </c>
      <c r="E8" s="185">
        <f>SUM(E9:E9)</f>
        <v>0</v>
      </c>
      <c r="F8" s="188">
        <f>SUM(F9:F9)</f>
        <v>0</v>
      </c>
      <c r="G8" s="189">
        <f>SUM(G9:G9)</f>
        <v>0</v>
      </c>
      <c r="H8" s="185">
        <f>SUM(H9:H9)</f>
        <v>0</v>
      </c>
      <c r="I8" s="188">
        <f>SUM(I9:I9)</f>
        <v>0</v>
      </c>
      <c r="J8" s="189">
        <f>SUM(J9:J9)</f>
        <v>0</v>
      </c>
      <c r="K8" s="185">
        <f>SUM(K9:K9)</f>
        <v>0</v>
      </c>
      <c r="L8" s="188">
        <f>SUM(L9:L9)</f>
        <v>0</v>
      </c>
      <c r="M8" s="189">
        <f>SUM(M9:M9)</f>
        <v>0</v>
      </c>
      <c r="N8" s="185">
        <f>SUM(N9:N9)</f>
        <v>0</v>
      </c>
      <c r="O8" s="188">
        <f>SUM(O9:O9)</f>
        <v>0</v>
      </c>
      <c r="P8" s="189">
        <f>SUM(P9:P9)</f>
        <v>5200</v>
      </c>
    </row>
    <row r="9" spans="1:16" ht="12.75" hidden="1" outlineLevel="1">
      <c r="A9" s="119" t="s">
        <v>29</v>
      </c>
      <c r="B9" s="163" t="s">
        <v>486</v>
      </c>
      <c r="C9" s="173">
        <v>5200</v>
      </c>
      <c r="D9" s="174">
        <f>IF($C$4&lt;&gt;0,C9/$C$4,0)</f>
        <v>0.004293191988243259</v>
      </c>
      <c r="E9" s="171"/>
      <c r="F9" s="173"/>
      <c r="G9" s="177"/>
      <c r="H9" s="171"/>
      <c r="I9" s="173"/>
      <c r="J9" s="177"/>
      <c r="K9" s="171"/>
      <c r="L9" s="173"/>
      <c r="M9" s="177"/>
      <c r="N9" s="171"/>
      <c r="O9" s="173"/>
      <c r="P9" s="177">
        <v>5200</v>
      </c>
    </row>
    <row r="10" spans="2:16" ht="12.75" collapsed="1">
      <c r="B10" s="163"/>
      <c r="C10" s="173"/>
      <c r="D10" s="174"/>
      <c r="E10" s="171"/>
      <c r="F10" s="173"/>
      <c r="G10" s="177"/>
      <c r="H10" s="171"/>
      <c r="I10" s="173"/>
      <c r="J10" s="177"/>
      <c r="K10" s="171"/>
      <c r="L10" s="173"/>
      <c r="M10" s="177"/>
      <c r="N10" s="171"/>
      <c r="O10" s="173"/>
      <c r="P10" s="177"/>
    </row>
    <row r="11" spans="2:16" ht="12.75">
      <c r="B11" s="164" t="s">
        <v>378</v>
      </c>
      <c r="C11" s="175">
        <v>555419</v>
      </c>
      <c r="D11" s="176">
        <f>IF($C$4&lt;&gt;0,C11/$C$4,0)</f>
        <v>0.45856161556116976</v>
      </c>
      <c r="E11" s="172">
        <v>32840</v>
      </c>
      <c r="F11" s="175">
        <v>31150</v>
      </c>
      <c r="G11" s="178">
        <v>50950</v>
      </c>
      <c r="H11" s="172">
        <v>36960</v>
      </c>
      <c r="I11" s="175">
        <v>39500</v>
      </c>
      <c r="J11" s="178">
        <v>30250</v>
      </c>
      <c r="K11" s="172">
        <v>37520</v>
      </c>
      <c r="L11" s="175">
        <v>25824</v>
      </c>
      <c r="M11" s="178">
        <v>150610</v>
      </c>
      <c r="N11" s="172">
        <v>32490</v>
      </c>
      <c r="O11" s="175">
        <v>31960</v>
      </c>
      <c r="P11" s="178">
        <v>55365</v>
      </c>
    </row>
    <row r="12" spans="1:16" ht="12.75">
      <c r="A12" s="119" t="s">
        <v>30</v>
      </c>
      <c r="B12" s="184" t="s">
        <v>390</v>
      </c>
      <c r="C12" s="186">
        <f>SUM(C13:C13)</f>
        <v>94400</v>
      </c>
      <c r="D12" s="187">
        <f>IF($C$4&lt;&gt;0,C12/$C$4,0)</f>
        <v>0.07793794686349301</v>
      </c>
      <c r="E12" s="185">
        <f>SUM(E13:E13)</f>
        <v>12700</v>
      </c>
      <c r="F12" s="188">
        <f>SUM(F13:F13)</f>
        <v>12700</v>
      </c>
      <c r="G12" s="189">
        <f>SUM(G13:G13)</f>
        <v>12700</v>
      </c>
      <c r="H12" s="185">
        <f>SUM(H13:H13)</f>
        <v>12700</v>
      </c>
      <c r="I12" s="188">
        <f>SUM(I13:I13)</f>
        <v>12700</v>
      </c>
      <c r="J12" s="189">
        <f>SUM(J13:J13)</f>
        <v>12700</v>
      </c>
      <c r="K12" s="185">
        <f>SUM(K13:K13)</f>
        <v>12700</v>
      </c>
      <c r="L12" s="188">
        <f>SUM(L13:L13)</f>
        <v>12700</v>
      </c>
      <c r="M12" s="189">
        <f>SUM(M13:M13)</f>
        <v>12700</v>
      </c>
      <c r="N12" s="185">
        <f>SUM(N13:N13)</f>
        <v>12700</v>
      </c>
      <c r="O12" s="188">
        <f>SUM(O13:O13)</f>
        <v>12700</v>
      </c>
      <c r="P12" s="189">
        <f>SUM(P13:P13)</f>
        <v>-45300</v>
      </c>
    </row>
    <row r="13" spans="1:16" ht="12.75" hidden="1" outlineLevel="1">
      <c r="A13" s="119" t="s">
        <v>30</v>
      </c>
      <c r="B13" s="163" t="s">
        <v>510</v>
      </c>
      <c r="C13" s="173">
        <v>94400</v>
      </c>
      <c r="D13" s="174">
        <f>IF($C$4&lt;&gt;0,C13/$C$4,0)</f>
        <v>0.07793794686349301</v>
      </c>
      <c r="E13" s="171">
        <v>12700</v>
      </c>
      <c r="F13" s="173">
        <v>12700</v>
      </c>
      <c r="G13" s="177">
        <v>12700</v>
      </c>
      <c r="H13" s="171">
        <v>12700</v>
      </c>
      <c r="I13" s="173">
        <v>12700</v>
      </c>
      <c r="J13" s="177">
        <v>12700</v>
      </c>
      <c r="K13" s="171">
        <v>12700</v>
      </c>
      <c r="L13" s="173">
        <v>12700</v>
      </c>
      <c r="M13" s="177">
        <v>12700</v>
      </c>
      <c r="N13" s="171">
        <v>12700</v>
      </c>
      <c r="O13" s="173">
        <v>12700</v>
      </c>
      <c r="P13" s="177">
        <v>-45300</v>
      </c>
    </row>
    <row r="14" spans="1:16" ht="12.75" collapsed="1">
      <c r="A14" s="119" t="s">
        <v>30</v>
      </c>
      <c r="B14" s="184" t="s">
        <v>556</v>
      </c>
      <c r="C14" s="186">
        <f>SUM(C15:C17)</f>
        <v>32080</v>
      </c>
      <c r="D14" s="187">
        <f>IF($C$4&lt;&gt;0,C14/$C$4,0)</f>
        <v>0.026485692112085336</v>
      </c>
      <c r="E14" s="185">
        <f>SUM(E15:E17)</f>
        <v>2760</v>
      </c>
      <c r="F14" s="188">
        <f>SUM(F15:F17)</f>
        <v>2700</v>
      </c>
      <c r="G14" s="189">
        <f>SUM(G15:G17)</f>
        <v>2770</v>
      </c>
      <c r="H14" s="185">
        <f>SUM(H15:H17)</f>
        <v>2830</v>
      </c>
      <c r="I14" s="188">
        <f>SUM(I15:I17)</f>
        <v>2500</v>
      </c>
      <c r="J14" s="189">
        <f>SUM(J15:J17)</f>
        <v>2460</v>
      </c>
      <c r="K14" s="185">
        <f>SUM(K15:K17)</f>
        <v>2540</v>
      </c>
      <c r="L14" s="188">
        <f>SUM(L15:L17)</f>
        <v>2560</v>
      </c>
      <c r="M14" s="189">
        <f>SUM(M15:M17)</f>
        <v>2630</v>
      </c>
      <c r="N14" s="185">
        <f>SUM(N15:N17)</f>
        <v>2760</v>
      </c>
      <c r="O14" s="188">
        <f>SUM(O15:O17)</f>
        <v>2770</v>
      </c>
      <c r="P14" s="189">
        <f>SUM(P15:P17)</f>
        <v>2800</v>
      </c>
    </row>
    <row r="15" spans="1:16" ht="12.75" hidden="1" outlineLevel="1">
      <c r="A15" s="119" t="s">
        <v>30</v>
      </c>
      <c r="B15" s="163" t="s">
        <v>373</v>
      </c>
      <c r="C15" s="173">
        <v>5040</v>
      </c>
      <c r="D15" s="174">
        <f>IF($C$4&lt;&gt;0,C15/$C$4,0)</f>
        <v>0.004161093773220389</v>
      </c>
      <c r="E15" s="171">
        <v>420</v>
      </c>
      <c r="F15" s="173">
        <v>420</v>
      </c>
      <c r="G15" s="177">
        <v>420</v>
      </c>
      <c r="H15" s="171">
        <v>420</v>
      </c>
      <c r="I15" s="173">
        <v>420</v>
      </c>
      <c r="J15" s="177">
        <v>420</v>
      </c>
      <c r="K15" s="171">
        <v>420</v>
      </c>
      <c r="L15" s="173">
        <v>420</v>
      </c>
      <c r="M15" s="177">
        <v>420</v>
      </c>
      <c r="N15" s="171">
        <v>420</v>
      </c>
      <c r="O15" s="173">
        <v>420</v>
      </c>
      <c r="P15" s="177">
        <v>420</v>
      </c>
    </row>
    <row r="16" spans="1:16" ht="12.75" hidden="1" outlineLevel="1">
      <c r="A16" s="119" t="s">
        <v>30</v>
      </c>
      <c r="B16" s="163" t="s">
        <v>527</v>
      </c>
      <c r="C16" s="173">
        <v>21120</v>
      </c>
      <c r="D16" s="174">
        <f>IF($C$4&lt;&gt;0,C16/$C$4,0)</f>
        <v>0.017436964383018776</v>
      </c>
      <c r="E16" s="171">
        <v>1760</v>
      </c>
      <c r="F16" s="173">
        <v>1760</v>
      </c>
      <c r="G16" s="177">
        <v>1760</v>
      </c>
      <c r="H16" s="171">
        <v>1760</v>
      </c>
      <c r="I16" s="173">
        <v>1760</v>
      </c>
      <c r="J16" s="177">
        <v>1760</v>
      </c>
      <c r="K16" s="171">
        <v>1760</v>
      </c>
      <c r="L16" s="173">
        <v>1760</v>
      </c>
      <c r="M16" s="177">
        <v>1760</v>
      </c>
      <c r="N16" s="171">
        <v>1760</v>
      </c>
      <c r="O16" s="173">
        <v>1760</v>
      </c>
      <c r="P16" s="177">
        <v>1760</v>
      </c>
    </row>
    <row r="17" spans="1:16" ht="12.75" hidden="1" outlineLevel="1">
      <c r="A17" s="119" t="s">
        <v>30</v>
      </c>
      <c r="B17" s="163" t="s">
        <v>513</v>
      </c>
      <c r="C17" s="173">
        <v>5920</v>
      </c>
      <c r="D17" s="174">
        <f>IF($C$4&lt;&gt;0,C17/$C$4,0)</f>
        <v>0.004887633955846172</v>
      </c>
      <c r="E17" s="171">
        <v>580</v>
      </c>
      <c r="F17" s="173">
        <v>520</v>
      </c>
      <c r="G17" s="177">
        <v>590</v>
      </c>
      <c r="H17" s="171">
        <v>650</v>
      </c>
      <c r="I17" s="173">
        <v>320</v>
      </c>
      <c r="J17" s="177">
        <v>280</v>
      </c>
      <c r="K17" s="171">
        <v>360</v>
      </c>
      <c r="L17" s="173">
        <v>380</v>
      </c>
      <c r="M17" s="177">
        <v>450</v>
      </c>
      <c r="N17" s="171">
        <v>580</v>
      </c>
      <c r="O17" s="173">
        <v>590</v>
      </c>
      <c r="P17" s="177">
        <v>620</v>
      </c>
    </row>
    <row r="18" spans="1:16" ht="12.75" collapsed="1">
      <c r="A18" s="119" t="s">
        <v>30</v>
      </c>
      <c r="B18" s="184" t="s">
        <v>557</v>
      </c>
      <c r="C18" s="186">
        <f>SUM(C19:C20)</f>
        <v>13400</v>
      </c>
      <c r="D18" s="187">
        <f>IF($C$4&lt;&gt;0,C18/$C$4,0)</f>
        <v>0.011063225508165322</v>
      </c>
      <c r="E18" s="185">
        <f>SUM(E19:E20)</f>
        <v>0</v>
      </c>
      <c r="F18" s="188">
        <f>SUM(F19:F20)</f>
        <v>0</v>
      </c>
      <c r="G18" s="189">
        <f>SUM(G19:G20)</f>
        <v>5600</v>
      </c>
      <c r="H18" s="185">
        <f>SUM(H19:H20)</f>
        <v>0</v>
      </c>
      <c r="I18" s="188">
        <f>SUM(I19:I20)</f>
        <v>0</v>
      </c>
      <c r="J18" s="189">
        <f>SUM(J19:J20)</f>
        <v>0</v>
      </c>
      <c r="K18" s="185">
        <f>SUM(K19:K20)</f>
        <v>0</v>
      </c>
      <c r="L18" s="188">
        <f>SUM(L19:L20)</f>
        <v>0</v>
      </c>
      <c r="M18" s="189">
        <f>SUM(M19:M20)</f>
        <v>7800</v>
      </c>
      <c r="N18" s="185">
        <f>SUM(N19:N20)</f>
        <v>0</v>
      </c>
      <c r="O18" s="188">
        <f>SUM(O19:O20)</f>
        <v>0</v>
      </c>
      <c r="P18" s="189">
        <f>SUM(P19:P20)</f>
        <v>0</v>
      </c>
    </row>
    <row r="19" spans="1:16" ht="12.75" hidden="1" outlineLevel="1">
      <c r="A19" s="119" t="s">
        <v>30</v>
      </c>
      <c r="B19" s="163" t="s">
        <v>552</v>
      </c>
      <c r="C19" s="173">
        <v>7800</v>
      </c>
      <c r="D19" s="174">
        <f>IF($C$4&lt;&gt;0,C19/$C$4,0)</f>
        <v>0.006439787982364888</v>
      </c>
      <c r="E19" s="171"/>
      <c r="F19" s="173"/>
      <c r="G19" s="177"/>
      <c r="H19" s="171"/>
      <c r="I19" s="173"/>
      <c r="J19" s="177"/>
      <c r="K19" s="171"/>
      <c r="L19" s="173"/>
      <c r="M19" s="177">
        <v>7800</v>
      </c>
      <c r="N19" s="171"/>
      <c r="O19" s="173"/>
      <c r="P19" s="177"/>
    </row>
    <row r="20" spans="1:16" ht="12.75" hidden="1" outlineLevel="1">
      <c r="A20" s="119" t="s">
        <v>30</v>
      </c>
      <c r="B20" s="163" t="s">
        <v>548</v>
      </c>
      <c r="C20" s="173">
        <v>5600</v>
      </c>
      <c r="D20" s="174">
        <f>IF($C$4&lt;&gt;0,C20/$C$4,0)</f>
        <v>0.004623437525800433</v>
      </c>
      <c r="E20" s="171"/>
      <c r="F20" s="173"/>
      <c r="G20" s="177">
        <v>5600</v>
      </c>
      <c r="H20" s="171"/>
      <c r="I20" s="173"/>
      <c r="J20" s="177"/>
      <c r="K20" s="171"/>
      <c r="L20" s="173"/>
      <c r="M20" s="177"/>
      <c r="N20" s="171"/>
      <c r="O20" s="173"/>
      <c r="P20" s="177"/>
    </row>
    <row r="21" spans="1:16" ht="12.75" collapsed="1">
      <c r="A21" s="119" t="s">
        <v>30</v>
      </c>
      <c r="B21" s="184" t="s">
        <v>391</v>
      </c>
      <c r="C21" s="186">
        <f>SUM(C22:C24)</f>
        <v>133300</v>
      </c>
      <c r="D21" s="187">
        <f>IF($C$4&lt;&gt;0,C21/$C$4,0)</f>
        <v>0.11005432539092816</v>
      </c>
      <c r="E21" s="185">
        <f>SUM(E22:E24)</f>
        <v>11900</v>
      </c>
      <c r="F21" s="188">
        <f>SUM(F22:F24)</f>
        <v>10800</v>
      </c>
      <c r="G21" s="189">
        <f>SUM(G22:G24)</f>
        <v>13700</v>
      </c>
      <c r="H21" s="185">
        <f>SUM(H22:H24)</f>
        <v>13280</v>
      </c>
      <c r="I21" s="188">
        <f>SUM(I22:I24)</f>
        <v>11100</v>
      </c>
      <c r="J21" s="189">
        <f>SUM(J22:J24)</f>
        <v>9170</v>
      </c>
      <c r="K21" s="185">
        <f>SUM(K22:K24)</f>
        <v>13060</v>
      </c>
      <c r="L21" s="188">
        <f>SUM(L22:L24)</f>
        <v>0</v>
      </c>
      <c r="M21" s="189">
        <f>SUM(M22:M24)</f>
        <v>15100</v>
      </c>
      <c r="N21" s="185">
        <f>SUM(N22:N24)</f>
        <v>10610</v>
      </c>
      <c r="O21" s="188">
        <f>SUM(O22:O24)</f>
        <v>9530</v>
      </c>
      <c r="P21" s="189">
        <f>SUM(P22:P24)</f>
        <v>15050</v>
      </c>
    </row>
    <row r="22" spans="1:16" ht="12.75" hidden="1" outlineLevel="1">
      <c r="A22" s="119" t="s">
        <v>30</v>
      </c>
      <c r="B22" s="163" t="s">
        <v>498</v>
      </c>
      <c r="C22" s="173">
        <v>74400</v>
      </c>
      <c r="D22" s="174">
        <f>IF($C$4&lt;&gt;0,C22/$C$4,0)</f>
        <v>0.06142566998563432</v>
      </c>
      <c r="E22" s="171">
        <v>5600</v>
      </c>
      <c r="F22" s="173">
        <v>4200</v>
      </c>
      <c r="G22" s="177">
        <v>6800</v>
      </c>
      <c r="H22" s="171">
        <v>7400</v>
      </c>
      <c r="I22" s="173">
        <v>7200</v>
      </c>
      <c r="J22" s="177">
        <v>5300</v>
      </c>
      <c r="K22" s="171">
        <v>8700</v>
      </c>
      <c r="L22" s="173"/>
      <c r="M22" s="177">
        <v>7600</v>
      </c>
      <c r="N22" s="171">
        <v>5900</v>
      </c>
      <c r="O22" s="173">
        <v>4800</v>
      </c>
      <c r="P22" s="177">
        <v>10900</v>
      </c>
    </row>
    <row r="23" spans="1:16" ht="12.75" hidden="1" outlineLevel="1">
      <c r="A23" s="119" t="s">
        <v>30</v>
      </c>
      <c r="B23" s="163" t="s">
        <v>261</v>
      </c>
      <c r="C23" s="173">
        <v>39780</v>
      </c>
      <c r="D23" s="174">
        <f>IF($C$4&lt;&gt;0,C23/$C$4,0)</f>
        <v>0.03284291871006093</v>
      </c>
      <c r="E23" s="171">
        <v>4200</v>
      </c>
      <c r="F23" s="173">
        <v>3800</v>
      </c>
      <c r="G23" s="177">
        <v>4600</v>
      </c>
      <c r="H23" s="171">
        <v>3900</v>
      </c>
      <c r="I23" s="173">
        <v>2700</v>
      </c>
      <c r="J23" s="177">
        <v>3870</v>
      </c>
      <c r="K23" s="171">
        <v>4360</v>
      </c>
      <c r="L23" s="173"/>
      <c r="M23" s="177">
        <v>4900</v>
      </c>
      <c r="N23" s="171">
        <v>2560</v>
      </c>
      <c r="O23" s="173">
        <v>2790</v>
      </c>
      <c r="P23" s="177">
        <v>2100</v>
      </c>
    </row>
    <row r="24" spans="1:16" ht="12.75" hidden="1" outlineLevel="1">
      <c r="A24" s="119" t="s">
        <v>30</v>
      </c>
      <c r="B24" s="163" t="s">
        <v>475</v>
      </c>
      <c r="C24" s="173">
        <v>19120</v>
      </c>
      <c r="D24" s="174">
        <f>IF($C$4&lt;&gt;0,C24/$C$4,0)</f>
        <v>0.015785736695232904</v>
      </c>
      <c r="E24" s="171">
        <v>2100</v>
      </c>
      <c r="F24" s="173">
        <v>2800</v>
      </c>
      <c r="G24" s="177">
        <v>2300</v>
      </c>
      <c r="H24" s="171">
        <v>1980</v>
      </c>
      <c r="I24" s="173">
        <v>1200</v>
      </c>
      <c r="J24" s="177"/>
      <c r="K24" s="171"/>
      <c r="L24" s="173"/>
      <c r="M24" s="177">
        <v>2600</v>
      </c>
      <c r="N24" s="171">
        <v>2150</v>
      </c>
      <c r="O24" s="173">
        <v>1940</v>
      </c>
      <c r="P24" s="177">
        <v>2050</v>
      </c>
    </row>
    <row r="25" spans="1:16" ht="12.75" collapsed="1">
      <c r="A25" s="119" t="s">
        <v>30</v>
      </c>
      <c r="B25" s="184" t="s">
        <v>389</v>
      </c>
      <c r="C25" s="186">
        <f>SUM(C26:C28)</f>
        <v>18400</v>
      </c>
      <c r="D25" s="187">
        <f>IF($C$4&lt;&gt;0,C25/$C$4,0)</f>
        <v>0.015191294727629994</v>
      </c>
      <c r="E25" s="185">
        <f>SUM(E26:E28)</f>
        <v>0</v>
      </c>
      <c r="F25" s="188">
        <f>SUM(F26:F28)</f>
        <v>0</v>
      </c>
      <c r="G25" s="189">
        <f>SUM(G26:G28)</f>
        <v>5600</v>
      </c>
      <c r="H25" s="185">
        <f>SUM(H26:H28)</f>
        <v>0</v>
      </c>
      <c r="I25" s="188">
        <f>SUM(I26:I28)</f>
        <v>0</v>
      </c>
      <c r="J25" s="189">
        <f>SUM(J26:J28)</f>
        <v>0</v>
      </c>
      <c r="K25" s="185">
        <f>SUM(K26:K28)</f>
        <v>4600</v>
      </c>
      <c r="L25" s="188">
        <f>SUM(L26:L28)</f>
        <v>0</v>
      </c>
      <c r="M25" s="189">
        <f>SUM(M26:M28)</f>
        <v>0</v>
      </c>
      <c r="N25" s="185">
        <f>SUM(N26:N28)</f>
        <v>0</v>
      </c>
      <c r="O25" s="188">
        <f>SUM(O26:O28)</f>
        <v>0</v>
      </c>
      <c r="P25" s="189">
        <f>SUM(P26:P28)</f>
        <v>8200</v>
      </c>
    </row>
    <row r="26" spans="1:16" ht="12.75" hidden="1" outlineLevel="1">
      <c r="A26" s="119" t="s">
        <v>30</v>
      </c>
      <c r="B26" s="163" t="s">
        <v>490</v>
      </c>
      <c r="C26" s="173">
        <v>5600</v>
      </c>
      <c r="D26" s="174">
        <f>IF($C$4&lt;&gt;0,C26/$C$4,0)</f>
        <v>0.004623437525800433</v>
      </c>
      <c r="E26" s="171"/>
      <c r="F26" s="173"/>
      <c r="G26" s="177">
        <v>5600</v>
      </c>
      <c r="H26" s="171"/>
      <c r="I26" s="173"/>
      <c r="J26" s="177"/>
      <c r="K26" s="171"/>
      <c r="L26" s="173"/>
      <c r="M26" s="177"/>
      <c r="N26" s="171"/>
      <c r="O26" s="173"/>
      <c r="P26" s="177"/>
    </row>
    <row r="27" spans="1:16" ht="12.75" hidden="1" outlineLevel="1">
      <c r="A27" s="119" t="s">
        <v>30</v>
      </c>
      <c r="B27" s="163" t="s">
        <v>263</v>
      </c>
      <c r="C27" s="173">
        <v>4600</v>
      </c>
      <c r="D27" s="174">
        <f>IF($C$4&lt;&gt;0,C27/$C$4,0)</f>
        <v>0.0037978236819074984</v>
      </c>
      <c r="E27" s="171"/>
      <c r="F27" s="173"/>
      <c r="G27" s="177"/>
      <c r="H27" s="171"/>
      <c r="I27" s="173"/>
      <c r="J27" s="177"/>
      <c r="K27" s="171">
        <v>4600</v>
      </c>
      <c r="L27" s="173"/>
      <c r="M27" s="177"/>
      <c r="N27" s="171"/>
      <c r="O27" s="173"/>
      <c r="P27" s="177"/>
    </row>
    <row r="28" spans="1:16" ht="12.75" hidden="1" outlineLevel="1">
      <c r="A28" s="119" t="s">
        <v>30</v>
      </c>
      <c r="B28" s="163" t="s">
        <v>492</v>
      </c>
      <c r="C28" s="173">
        <v>8200</v>
      </c>
      <c r="D28" s="174">
        <f>IF($C$4&lt;&gt;0,C28/$C$4,0)</f>
        <v>0.006770033519922062</v>
      </c>
      <c r="E28" s="171"/>
      <c r="F28" s="173"/>
      <c r="G28" s="177"/>
      <c r="H28" s="171"/>
      <c r="I28" s="173"/>
      <c r="J28" s="177"/>
      <c r="K28" s="171"/>
      <c r="L28" s="173"/>
      <c r="M28" s="177"/>
      <c r="N28" s="171"/>
      <c r="O28" s="173"/>
      <c r="P28" s="177">
        <v>8200</v>
      </c>
    </row>
    <row r="29" spans="1:16" ht="12.75" collapsed="1">
      <c r="A29" s="119" t="s">
        <v>30</v>
      </c>
      <c r="B29" s="184" t="s">
        <v>555</v>
      </c>
      <c r="C29" s="186">
        <f>SUM(C30:C31)</f>
        <v>20050</v>
      </c>
      <c r="D29" s="187">
        <f>IF($C$4&lt;&gt;0,C29/$C$4,0)</f>
        <v>0.016553557570053334</v>
      </c>
      <c r="E29" s="185">
        <f>SUM(E30:E31)</f>
        <v>2100</v>
      </c>
      <c r="F29" s="188">
        <f>SUM(F30:F31)</f>
        <v>2100</v>
      </c>
      <c r="G29" s="189">
        <f>SUM(G30:G31)</f>
        <v>2100</v>
      </c>
      <c r="H29" s="185">
        <f>SUM(H30:H31)</f>
        <v>2100</v>
      </c>
      <c r="I29" s="188">
        <f>SUM(I30:I31)</f>
        <v>0</v>
      </c>
      <c r="J29" s="189">
        <f>SUM(J30:J31)</f>
        <v>0</v>
      </c>
      <c r="K29" s="185">
        <f>SUM(K30:K31)</f>
        <v>0</v>
      </c>
      <c r="L29" s="188">
        <f>SUM(L30:L31)</f>
        <v>3250</v>
      </c>
      <c r="M29" s="189">
        <f>SUM(M30:M31)</f>
        <v>2100</v>
      </c>
      <c r="N29" s="185">
        <f>SUM(N30:N31)</f>
        <v>2100</v>
      </c>
      <c r="O29" s="188">
        <f>SUM(O30:O31)</f>
        <v>2100</v>
      </c>
      <c r="P29" s="189">
        <f>SUM(P30:P31)</f>
        <v>2100</v>
      </c>
    </row>
    <row r="30" spans="1:16" ht="12.75" hidden="1" outlineLevel="1">
      <c r="A30" s="119" t="s">
        <v>30</v>
      </c>
      <c r="B30" s="163" t="s">
        <v>481</v>
      </c>
      <c r="C30" s="173">
        <v>3250</v>
      </c>
      <c r="D30" s="174">
        <f>IF($C$4&lt;&gt;0,C30/$C$4,0)</f>
        <v>0.002683244992652037</v>
      </c>
      <c r="E30" s="171"/>
      <c r="F30" s="173"/>
      <c r="G30" s="177"/>
      <c r="H30" s="171"/>
      <c r="I30" s="173"/>
      <c r="J30" s="177"/>
      <c r="K30" s="171"/>
      <c r="L30" s="173">
        <v>3250</v>
      </c>
      <c r="M30" s="177"/>
      <c r="N30" s="171"/>
      <c r="O30" s="173"/>
      <c r="P30" s="177"/>
    </row>
    <row r="31" spans="1:16" ht="12.75" hidden="1" outlineLevel="1">
      <c r="A31" s="119" t="s">
        <v>30</v>
      </c>
      <c r="B31" s="163" t="s">
        <v>484</v>
      </c>
      <c r="C31" s="173">
        <v>16800</v>
      </c>
      <c r="D31" s="174">
        <f>IF($C$4&lt;&gt;0,C31/$C$4,0)</f>
        <v>0.013870312577401298</v>
      </c>
      <c r="E31" s="171">
        <v>2100</v>
      </c>
      <c r="F31" s="173">
        <v>2100</v>
      </c>
      <c r="G31" s="177">
        <v>2100</v>
      </c>
      <c r="H31" s="171">
        <v>2100</v>
      </c>
      <c r="I31" s="173"/>
      <c r="J31" s="177"/>
      <c r="K31" s="171"/>
      <c r="L31" s="173"/>
      <c r="M31" s="177">
        <v>2100</v>
      </c>
      <c r="N31" s="171">
        <v>2100</v>
      </c>
      <c r="O31" s="173">
        <v>2100</v>
      </c>
      <c r="P31" s="177">
        <v>2100</v>
      </c>
    </row>
    <row r="32" spans="1:16" ht="12.75" collapsed="1">
      <c r="A32" s="119" t="s">
        <v>30</v>
      </c>
      <c r="B32" s="184" t="s">
        <v>394</v>
      </c>
      <c r="C32" s="186">
        <f>SUM(C33:C33)</f>
        <v>12189</v>
      </c>
      <c r="D32" s="187">
        <f>IF($C$4&lt;&gt;0,C32/$C$4,0)</f>
        <v>0.010063407143210978</v>
      </c>
      <c r="E32" s="185">
        <f>SUM(E33:E33)</f>
        <v>980</v>
      </c>
      <c r="F32" s="188">
        <f>SUM(F33:F33)</f>
        <v>1050</v>
      </c>
      <c r="G32" s="189">
        <f>SUM(G33:G33)</f>
        <v>680</v>
      </c>
      <c r="H32" s="185">
        <f>SUM(H33:H33)</f>
        <v>1250</v>
      </c>
      <c r="I32" s="188">
        <f>SUM(I33:I33)</f>
        <v>2600</v>
      </c>
      <c r="J32" s="189">
        <f>SUM(J33:J33)</f>
        <v>1020</v>
      </c>
      <c r="K32" s="185">
        <f>SUM(K33:K33)</f>
        <v>720</v>
      </c>
      <c r="L32" s="188">
        <f>SUM(L33:L33)</f>
        <v>514</v>
      </c>
      <c r="M32" s="189">
        <f>SUM(M33:M33)</f>
        <v>380</v>
      </c>
      <c r="N32" s="185">
        <f>SUM(N33:N33)</f>
        <v>1120</v>
      </c>
      <c r="O32" s="188">
        <f>SUM(O33:O33)</f>
        <v>960</v>
      </c>
      <c r="P32" s="189">
        <f>SUM(P33:P33)</f>
        <v>915</v>
      </c>
    </row>
    <row r="33" spans="1:16" ht="12.75" hidden="1" outlineLevel="1">
      <c r="A33" s="119" t="s">
        <v>30</v>
      </c>
      <c r="B33" s="163" t="s">
        <v>477</v>
      </c>
      <c r="C33" s="173">
        <v>12189</v>
      </c>
      <c r="D33" s="174">
        <f>IF($C$4&lt;&gt;0,C33/$C$4,0)</f>
        <v>0.010063407143210978</v>
      </c>
      <c r="E33" s="171">
        <v>980</v>
      </c>
      <c r="F33" s="173">
        <v>1050</v>
      </c>
      <c r="G33" s="177">
        <v>680</v>
      </c>
      <c r="H33" s="171">
        <v>1250</v>
      </c>
      <c r="I33" s="173">
        <v>2600</v>
      </c>
      <c r="J33" s="177">
        <v>1020</v>
      </c>
      <c r="K33" s="171">
        <v>720</v>
      </c>
      <c r="L33" s="173">
        <v>514</v>
      </c>
      <c r="M33" s="177">
        <v>380</v>
      </c>
      <c r="N33" s="171">
        <v>1120</v>
      </c>
      <c r="O33" s="173">
        <v>960</v>
      </c>
      <c r="P33" s="177">
        <v>915</v>
      </c>
    </row>
    <row r="34" spans="1:16" ht="12.75" collapsed="1">
      <c r="A34" s="119" t="s">
        <v>30</v>
      </c>
      <c r="B34" s="184" t="s">
        <v>393</v>
      </c>
      <c r="C34" s="186">
        <f>SUM(C35:C37)</f>
        <v>84000</v>
      </c>
      <c r="D34" s="187">
        <f>IF($C$4&lt;&gt;0,C34/$C$4,0)</f>
        <v>0.06935156288700649</v>
      </c>
      <c r="E34" s="185">
        <f>SUM(E35:E37)</f>
        <v>2400</v>
      </c>
      <c r="F34" s="188">
        <f>SUM(F35:F37)</f>
        <v>1800</v>
      </c>
      <c r="G34" s="189">
        <f>SUM(G35:G37)</f>
        <v>7800</v>
      </c>
      <c r="H34" s="185">
        <f>SUM(H35:H37)</f>
        <v>4800</v>
      </c>
      <c r="I34" s="188">
        <f>SUM(I35:I37)</f>
        <v>5000</v>
      </c>
      <c r="J34" s="189">
        <f>SUM(J35:J37)</f>
        <v>4900</v>
      </c>
      <c r="K34" s="185">
        <f>SUM(K35:K37)</f>
        <v>3900</v>
      </c>
      <c r="L34" s="188">
        <f>SUM(L35:L37)</f>
        <v>6800</v>
      </c>
      <c r="M34" s="189">
        <f>SUM(M35:M37)</f>
        <v>34900</v>
      </c>
      <c r="N34" s="185">
        <f>SUM(N35:N37)</f>
        <v>3200</v>
      </c>
      <c r="O34" s="188">
        <f>SUM(O35:O37)</f>
        <v>3900</v>
      </c>
      <c r="P34" s="189">
        <f>SUM(P35:P37)</f>
        <v>4600</v>
      </c>
    </row>
    <row r="35" spans="1:16" ht="12.75" hidden="1" outlineLevel="1">
      <c r="A35" s="119" t="s">
        <v>30</v>
      </c>
      <c r="B35" s="163" t="s">
        <v>301</v>
      </c>
      <c r="C35" s="173">
        <v>52800</v>
      </c>
      <c r="D35" s="174">
        <f>IF($C$4&lt;&gt;0,C35/$C$4,0)</f>
        <v>0.043592410957546936</v>
      </c>
      <c r="E35" s="171">
        <v>2400</v>
      </c>
      <c r="F35" s="173">
        <v>1800</v>
      </c>
      <c r="G35" s="177">
        <v>3600</v>
      </c>
      <c r="H35" s="171">
        <v>4800</v>
      </c>
      <c r="I35" s="173">
        <v>5000</v>
      </c>
      <c r="J35" s="177">
        <v>4900</v>
      </c>
      <c r="K35" s="171">
        <v>3900</v>
      </c>
      <c r="L35" s="173">
        <v>6800</v>
      </c>
      <c r="M35" s="177">
        <v>7900</v>
      </c>
      <c r="N35" s="171">
        <v>3200</v>
      </c>
      <c r="O35" s="173">
        <v>3900</v>
      </c>
      <c r="P35" s="177">
        <v>4600</v>
      </c>
    </row>
    <row r="36" spans="1:16" ht="12.75" hidden="1" outlineLevel="1">
      <c r="A36" s="119" t="s">
        <v>30</v>
      </c>
      <c r="B36" s="163" t="s">
        <v>328</v>
      </c>
      <c r="C36" s="173">
        <v>27000</v>
      </c>
      <c r="D36" s="174">
        <f>IF($C$4&lt;&gt;0,C36/$C$4,0)</f>
        <v>0.02229157378510923</v>
      </c>
      <c r="E36" s="171"/>
      <c r="F36" s="173"/>
      <c r="G36" s="177"/>
      <c r="H36" s="171"/>
      <c r="I36" s="173"/>
      <c r="J36" s="177"/>
      <c r="K36" s="171"/>
      <c r="L36" s="173"/>
      <c r="M36" s="177">
        <v>27000</v>
      </c>
      <c r="N36" s="171"/>
      <c r="O36" s="173"/>
      <c r="P36" s="177"/>
    </row>
    <row r="37" spans="1:16" ht="12.75" hidden="1" outlineLevel="1">
      <c r="A37" s="119" t="s">
        <v>30</v>
      </c>
      <c r="B37" s="163" t="s">
        <v>326</v>
      </c>
      <c r="C37" s="173">
        <v>4200</v>
      </c>
      <c r="D37" s="174">
        <f>IF($C$4&lt;&gt;0,C37/$C$4,0)</f>
        <v>0.0034675781443503245</v>
      </c>
      <c r="E37" s="171"/>
      <c r="F37" s="173"/>
      <c r="G37" s="177">
        <v>4200</v>
      </c>
      <c r="H37" s="171"/>
      <c r="I37" s="173"/>
      <c r="J37" s="177"/>
      <c r="K37" s="171"/>
      <c r="L37" s="173"/>
      <c r="M37" s="177"/>
      <c r="N37" s="171"/>
      <c r="O37" s="173"/>
      <c r="P37" s="177"/>
    </row>
    <row r="38" spans="1:16" ht="12.75" collapsed="1">
      <c r="A38" s="119" t="s">
        <v>30</v>
      </c>
      <c r="B38" s="184" t="s">
        <v>392</v>
      </c>
      <c r="C38" s="186">
        <f>SUM(C39:C40)</f>
        <v>147600</v>
      </c>
      <c r="D38" s="187">
        <f>IF($C$4&lt;&gt;0,C38/$C$4,0)</f>
        <v>0.12186060335859712</v>
      </c>
      <c r="E38" s="185">
        <f>SUM(E39:E40)</f>
        <v>0</v>
      </c>
      <c r="F38" s="188">
        <f>SUM(F39:F40)</f>
        <v>0</v>
      </c>
      <c r="G38" s="189">
        <f>SUM(G39:G40)</f>
        <v>0</v>
      </c>
      <c r="H38" s="185">
        <f>SUM(H39:H40)</f>
        <v>0</v>
      </c>
      <c r="I38" s="188">
        <f>SUM(I39:I40)</f>
        <v>5600</v>
      </c>
      <c r="J38" s="189">
        <f>SUM(J39:J40)</f>
        <v>0</v>
      </c>
      <c r="K38" s="185">
        <f>SUM(K39:K40)</f>
        <v>0</v>
      </c>
      <c r="L38" s="188">
        <f>SUM(L39:L40)</f>
        <v>0</v>
      </c>
      <c r="M38" s="189">
        <f>SUM(M39:M40)</f>
        <v>75000</v>
      </c>
      <c r="N38" s="185">
        <f>SUM(N39:N40)</f>
        <v>0</v>
      </c>
      <c r="O38" s="188">
        <f>SUM(O39:O40)</f>
        <v>0</v>
      </c>
      <c r="P38" s="189">
        <f>SUM(P39:P40)</f>
        <v>67000</v>
      </c>
    </row>
    <row r="39" spans="1:16" ht="12.75" hidden="1" outlineLevel="1">
      <c r="A39" s="119" t="s">
        <v>30</v>
      </c>
      <c r="B39" s="163" t="s">
        <v>327</v>
      </c>
      <c r="C39" s="173">
        <v>5600</v>
      </c>
      <c r="D39" s="174">
        <f>IF($C$4&lt;&gt;0,C39/$C$4,0)</f>
        <v>0.004623437525800433</v>
      </c>
      <c r="E39" s="171"/>
      <c r="F39" s="173"/>
      <c r="G39" s="177"/>
      <c r="H39" s="171"/>
      <c r="I39" s="173">
        <v>5600</v>
      </c>
      <c r="J39" s="177"/>
      <c r="K39" s="171"/>
      <c r="L39" s="173"/>
      <c r="M39" s="177"/>
      <c r="N39" s="171"/>
      <c r="O39" s="173"/>
      <c r="P39" s="177"/>
    </row>
    <row r="40" spans="1:16" ht="12.75" hidden="1" outlineLevel="1">
      <c r="A40" s="119" t="s">
        <v>30</v>
      </c>
      <c r="B40" s="163" t="s">
        <v>534</v>
      </c>
      <c r="C40" s="173">
        <v>142000</v>
      </c>
      <c r="D40" s="174">
        <f>IF($C$4&lt;&gt;0,C40/$C$4,0)</f>
        <v>0.11723716583279668</v>
      </c>
      <c r="E40" s="171"/>
      <c r="F40" s="173"/>
      <c r="G40" s="177"/>
      <c r="H40" s="171"/>
      <c r="I40" s="173"/>
      <c r="J40" s="177"/>
      <c r="K40" s="171"/>
      <c r="L40" s="173"/>
      <c r="M40" s="177">
        <v>75000</v>
      </c>
      <c r="N40" s="171"/>
      <c r="O40" s="173"/>
      <c r="P40" s="177">
        <v>67000</v>
      </c>
    </row>
    <row r="41" spans="2:16" ht="12.75" collapsed="1">
      <c r="B41" s="163"/>
      <c r="C41" s="173"/>
      <c r="D41" s="174"/>
      <c r="E41" s="171"/>
      <c r="F41" s="173"/>
      <c r="G41" s="177"/>
      <c r="H41" s="171"/>
      <c r="I41" s="173"/>
      <c r="J41" s="177"/>
      <c r="K41" s="171"/>
      <c r="L41" s="173"/>
      <c r="M41" s="177"/>
      <c r="N41" s="171"/>
      <c r="O41" s="173"/>
      <c r="P41" s="177"/>
    </row>
    <row r="42" spans="2:16" ht="12.75">
      <c r="B42" s="164" t="s">
        <v>379</v>
      </c>
      <c r="C42" s="175">
        <f>C$4-C$11</f>
        <v>655801</v>
      </c>
      <c r="D42" s="176">
        <f>D$4-D$11</f>
        <v>0.5414383844388302</v>
      </c>
      <c r="E42" s="172">
        <f>E$4-E$11</f>
        <v>39160</v>
      </c>
      <c r="F42" s="175">
        <f>F$4-F$11</f>
        <v>64850</v>
      </c>
      <c r="G42" s="178">
        <f>G$4-G$11</f>
        <v>39050</v>
      </c>
      <c r="H42" s="172">
        <f>H$4-H$11</f>
        <v>58040</v>
      </c>
      <c r="I42" s="175">
        <f>I$4-I$11</f>
        <v>58500</v>
      </c>
      <c r="J42" s="178">
        <f>J$4-J$11</f>
        <v>62250</v>
      </c>
      <c r="K42" s="172">
        <f>K$4-K$11</f>
        <v>53880</v>
      </c>
      <c r="L42" s="175">
        <f>L$4-L$11</f>
        <v>65076</v>
      </c>
      <c r="M42" s="178">
        <f>M$4-M$11</f>
        <v>-54910</v>
      </c>
      <c r="N42" s="172">
        <f>N$4-N$11</f>
        <v>78030</v>
      </c>
      <c r="O42" s="175">
        <f>O$4-O$11</f>
        <v>73140</v>
      </c>
      <c r="P42" s="178">
        <f>P$4-P$11</f>
        <v>118735</v>
      </c>
    </row>
    <row r="43" spans="2:16" ht="12.75">
      <c r="B43" s="163"/>
      <c r="C43" s="173"/>
      <c r="D43" s="174"/>
      <c r="E43" s="171"/>
      <c r="F43" s="173"/>
      <c r="G43" s="177"/>
      <c r="H43" s="171"/>
      <c r="I43" s="173"/>
      <c r="J43" s="177"/>
      <c r="K43" s="171"/>
      <c r="L43" s="173"/>
      <c r="M43" s="177"/>
      <c r="N43" s="171"/>
      <c r="O43" s="173"/>
      <c r="P43" s="177"/>
    </row>
    <row r="44" spans="2:16" ht="12.75">
      <c r="B44" s="164" t="s">
        <v>380</v>
      </c>
      <c r="C44" s="175">
        <v>173200</v>
      </c>
      <c r="D44" s="176">
        <f>IF($C$4&lt;&gt;0,C44/$C$4,0)</f>
        <v>0.14299631776225624</v>
      </c>
      <c r="E44" s="172">
        <v>0</v>
      </c>
      <c r="F44" s="175">
        <v>70000</v>
      </c>
      <c r="G44" s="178">
        <v>0</v>
      </c>
      <c r="H44" s="172">
        <v>60000</v>
      </c>
      <c r="I44" s="175">
        <v>38000</v>
      </c>
      <c r="J44" s="178">
        <v>0</v>
      </c>
      <c r="K44" s="172">
        <v>0</v>
      </c>
      <c r="L44" s="175">
        <v>0</v>
      </c>
      <c r="M44" s="178">
        <v>0</v>
      </c>
      <c r="N44" s="172">
        <v>0</v>
      </c>
      <c r="O44" s="175">
        <v>0</v>
      </c>
      <c r="P44" s="178">
        <v>5200</v>
      </c>
    </row>
    <row r="45" spans="1:16" ht="12.75">
      <c r="A45" s="119" t="s">
        <v>221</v>
      </c>
      <c r="B45" s="184" t="s">
        <v>385</v>
      </c>
      <c r="C45" s="186">
        <f>SUM(C46:C47)</f>
        <v>135200</v>
      </c>
      <c r="D45" s="187">
        <f>IF($C$4&lt;&gt;0,C45/$C$4,0)</f>
        <v>0.11162299169432473</v>
      </c>
      <c r="E45" s="185">
        <f>SUM(E46:E47)</f>
        <v>0</v>
      </c>
      <c r="F45" s="188">
        <f>SUM(F46:F47)</f>
        <v>70000</v>
      </c>
      <c r="G45" s="189">
        <f>SUM(G46:G47)</f>
        <v>0</v>
      </c>
      <c r="H45" s="185">
        <f>SUM(H46:H47)</f>
        <v>60000</v>
      </c>
      <c r="I45" s="188">
        <f>SUM(I46:I47)</f>
        <v>0</v>
      </c>
      <c r="J45" s="189">
        <f>SUM(J46:J47)</f>
        <v>0</v>
      </c>
      <c r="K45" s="185">
        <f>SUM(K46:K47)</f>
        <v>0</v>
      </c>
      <c r="L45" s="188">
        <f>SUM(L46:L47)</f>
        <v>0</v>
      </c>
      <c r="M45" s="189">
        <f>SUM(M46:M47)</f>
        <v>0</v>
      </c>
      <c r="N45" s="185">
        <f>SUM(N46:N47)</f>
        <v>0</v>
      </c>
      <c r="O45" s="188">
        <f>SUM(O46:O47)</f>
        <v>0</v>
      </c>
      <c r="P45" s="189">
        <f>SUM(P46:P47)</f>
        <v>5200</v>
      </c>
    </row>
    <row r="46" spans="1:16" ht="12.75" hidden="1" outlineLevel="1">
      <c r="A46" s="119" t="s">
        <v>221</v>
      </c>
      <c r="B46" s="163" t="s">
        <v>428</v>
      </c>
      <c r="C46" s="173">
        <v>75200</v>
      </c>
      <c r="D46" s="174">
        <f>IF($C$4&lt;&gt;0,C46/$C$4,0)</f>
        <v>0.062086161060748664</v>
      </c>
      <c r="E46" s="171"/>
      <c r="F46" s="173">
        <v>70000</v>
      </c>
      <c r="G46" s="177"/>
      <c r="H46" s="171"/>
      <c r="I46" s="173"/>
      <c r="J46" s="177"/>
      <c r="K46" s="171"/>
      <c r="L46" s="173"/>
      <c r="M46" s="177"/>
      <c r="N46" s="171"/>
      <c r="O46" s="173"/>
      <c r="P46" s="177">
        <v>5200</v>
      </c>
    </row>
    <row r="47" spans="1:16" ht="12.75" hidden="1" outlineLevel="1">
      <c r="A47" s="119" t="s">
        <v>221</v>
      </c>
      <c r="B47" s="163" t="s">
        <v>430</v>
      </c>
      <c r="C47" s="173">
        <v>60000</v>
      </c>
      <c r="D47" s="174">
        <f>IF($C$4&lt;&gt;0,C47/$C$4,0)</f>
        <v>0.049536830633576064</v>
      </c>
      <c r="E47" s="171"/>
      <c r="F47" s="173"/>
      <c r="G47" s="177"/>
      <c r="H47" s="171">
        <v>60000</v>
      </c>
      <c r="I47" s="173"/>
      <c r="J47" s="177"/>
      <c r="K47" s="171"/>
      <c r="L47" s="173"/>
      <c r="M47" s="177"/>
      <c r="N47" s="171"/>
      <c r="O47" s="173"/>
      <c r="P47" s="177"/>
    </row>
    <row r="48" spans="1:16" ht="12.75" collapsed="1">
      <c r="A48" s="119" t="s">
        <v>221</v>
      </c>
      <c r="B48" s="184" t="s">
        <v>384</v>
      </c>
      <c r="C48" s="186">
        <f>SUM(C49:C49)</f>
        <v>38000</v>
      </c>
      <c r="D48" s="187">
        <f>IF($C$4&lt;&gt;0,C48/$C$4,0)</f>
        <v>0.03137332606793151</v>
      </c>
      <c r="E48" s="185">
        <f>SUM(E49:E49)</f>
        <v>0</v>
      </c>
      <c r="F48" s="188">
        <f>SUM(F49:F49)</f>
        <v>0</v>
      </c>
      <c r="G48" s="189">
        <f>SUM(G49:G49)</f>
        <v>0</v>
      </c>
      <c r="H48" s="185">
        <f>SUM(H49:H49)</f>
        <v>0</v>
      </c>
      <c r="I48" s="188">
        <f>SUM(I49:I49)</f>
        <v>38000</v>
      </c>
      <c r="J48" s="189">
        <f>SUM(J49:J49)</f>
        <v>0</v>
      </c>
      <c r="K48" s="185">
        <f>SUM(K49:K49)</f>
        <v>0</v>
      </c>
      <c r="L48" s="188">
        <f>SUM(L49:L49)</f>
        <v>0</v>
      </c>
      <c r="M48" s="189">
        <f>SUM(M49:M49)</f>
        <v>0</v>
      </c>
      <c r="N48" s="185">
        <f>SUM(N49:N49)</f>
        <v>0</v>
      </c>
      <c r="O48" s="188">
        <f>SUM(O49:O49)</f>
        <v>0</v>
      </c>
      <c r="P48" s="189">
        <f>SUM(P49:P49)</f>
        <v>0</v>
      </c>
    </row>
    <row r="49" spans="1:16" ht="12.75" hidden="1" outlineLevel="1">
      <c r="A49" s="119" t="s">
        <v>221</v>
      </c>
      <c r="B49" s="163" t="s">
        <v>432</v>
      </c>
      <c r="C49" s="173">
        <v>38000</v>
      </c>
      <c r="D49" s="174">
        <f>IF($C$4&lt;&gt;0,C49/$C$4,0)</f>
        <v>0.03137332606793151</v>
      </c>
      <c r="E49" s="171"/>
      <c r="F49" s="173"/>
      <c r="G49" s="177"/>
      <c r="H49" s="171"/>
      <c r="I49" s="173">
        <v>38000</v>
      </c>
      <c r="J49" s="177"/>
      <c r="K49" s="171"/>
      <c r="L49" s="173"/>
      <c r="M49" s="177"/>
      <c r="N49" s="171"/>
      <c r="O49" s="173"/>
      <c r="P49" s="177"/>
    </row>
    <row r="50" ht="12.75" collapsed="1"/>
  </sheetData>
  <sheetProtection formatCells="0" formatRows="0" insertRows="0" deleteRows="0"/>
  <mergeCells count="1">
    <mergeCell ref="C2:D2"/>
  </mergeCells>
  <hyperlinks>
    <hyperlink ref="B1" location="Отчет_ОПУ" display="Динамика прибыли c 01.01.2014 по 30.06.2014"/>
  </hyperlink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:C6"/>
  <sheetViews>
    <sheetView zoomScalePageLayoutView="0" workbookViewId="0" topLeftCell="D1">
      <selection activeCell="H12" sqref="H12"/>
    </sheetView>
  </sheetViews>
  <sheetFormatPr defaultColWidth="12.421875" defaultRowHeight="12.75"/>
  <cols>
    <col min="1" max="1" width="37.28125" style="154" hidden="1" customWidth="1"/>
    <col min="2" max="3" width="37.28125" style="96" hidden="1" customWidth="1"/>
    <col min="4" max="16384" width="12.421875" style="96" customWidth="1"/>
  </cols>
  <sheetData>
    <row r="1" spans="1:3" ht="12.75">
      <c r="A1" s="155" t="s">
        <v>560</v>
      </c>
      <c r="C1" s="21" t="s">
        <v>561</v>
      </c>
    </row>
    <row r="2" spans="1:2" ht="12.75">
      <c r="A2" s="154" t="s">
        <v>330</v>
      </c>
      <c r="B2" s="96">
        <v>0</v>
      </c>
    </row>
    <row r="3" ht="12.75">
      <c r="A3" s="155" t="s">
        <v>331</v>
      </c>
    </row>
    <row r="4" ht="12.75">
      <c r="A4" s="155" t="s">
        <v>369</v>
      </c>
    </row>
    <row r="5" ht="12.75">
      <c r="A5" s="155"/>
    </row>
    <row r="6" ht="12.75">
      <c r="A6" s="155"/>
    </row>
  </sheetData>
  <sheetProtection password="8175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"/>
  <dimension ref="A1:K11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7.00390625" style="12" customWidth="1"/>
    <col min="2" max="2" width="38.00390625" style="0" customWidth="1"/>
    <col min="3" max="3" width="7.00390625" style="0" customWidth="1"/>
    <col min="4" max="4" width="39.28125" style="0" customWidth="1"/>
    <col min="5" max="5" width="43.00390625" style="0" customWidth="1"/>
    <col min="7" max="7" width="12.7109375" style="0" customWidth="1"/>
    <col min="11" max="11" width="26.00390625" style="21" customWidth="1"/>
  </cols>
  <sheetData>
    <row r="1" spans="1:11" ht="12.75">
      <c r="A1" s="13" t="s">
        <v>18</v>
      </c>
      <c r="B1" s="2" t="s">
        <v>225</v>
      </c>
      <c r="C1" s="13" t="s">
        <v>18</v>
      </c>
      <c r="D1" s="93" t="s">
        <v>345</v>
      </c>
      <c r="E1" s="93" t="s">
        <v>353</v>
      </c>
      <c r="K1"/>
    </row>
    <row r="2" spans="1:5" ht="12.75">
      <c r="A2" s="95" t="s">
        <v>29</v>
      </c>
      <c r="B2" s="5" t="s">
        <v>241</v>
      </c>
      <c r="C2" s="5" t="s">
        <v>29</v>
      </c>
      <c r="D2" s="93" t="s">
        <v>302</v>
      </c>
      <c r="E2" s="93" t="s">
        <v>292</v>
      </c>
    </row>
    <row r="3" spans="1:5" ht="12.75">
      <c r="A3" s="5" t="s">
        <v>30</v>
      </c>
      <c r="B3" s="95" t="s">
        <v>288</v>
      </c>
      <c r="C3" s="5" t="s">
        <v>30</v>
      </c>
      <c r="D3" s="93" t="s">
        <v>290</v>
      </c>
      <c r="E3" s="93" t="s">
        <v>291</v>
      </c>
    </row>
    <row r="4" spans="1:5" ht="12.75">
      <c r="A4" s="9" t="s">
        <v>19</v>
      </c>
      <c r="B4" s="1" t="s">
        <v>251</v>
      </c>
      <c r="C4" s="9" t="s">
        <v>19</v>
      </c>
      <c r="D4" s="2" t="s">
        <v>272</v>
      </c>
      <c r="E4" s="2" t="s">
        <v>273</v>
      </c>
    </row>
    <row r="5" spans="1:5" ht="12.75">
      <c r="A5" s="10" t="s">
        <v>221</v>
      </c>
      <c r="B5" s="2" t="s">
        <v>62</v>
      </c>
      <c r="C5" s="10" t="s">
        <v>221</v>
      </c>
      <c r="D5" s="93" t="s">
        <v>297</v>
      </c>
      <c r="E5" s="2" t="s">
        <v>252</v>
      </c>
    </row>
    <row r="6" spans="1:5" ht="12.75">
      <c r="A6" s="10" t="s">
        <v>4</v>
      </c>
      <c r="B6" s="2" t="s">
        <v>280</v>
      </c>
      <c r="C6" s="10" t="s">
        <v>4</v>
      </c>
      <c r="D6" s="93" t="s">
        <v>282</v>
      </c>
      <c r="E6" s="2" t="s">
        <v>283</v>
      </c>
    </row>
    <row r="7" spans="1:11" ht="12.75">
      <c r="A7" s="10" t="s">
        <v>7</v>
      </c>
      <c r="B7" s="2" t="s">
        <v>240</v>
      </c>
      <c r="C7" s="10" t="s">
        <v>7</v>
      </c>
      <c r="D7" s="93" t="s">
        <v>350</v>
      </c>
      <c r="E7" s="93" t="s">
        <v>349</v>
      </c>
      <c r="K7"/>
    </row>
    <row r="8" spans="1:5" ht="12.75">
      <c r="A8" s="10" t="s">
        <v>46</v>
      </c>
      <c r="B8" s="2" t="s">
        <v>255</v>
      </c>
      <c r="C8" s="10" t="s">
        <v>46</v>
      </c>
      <c r="D8" s="93" t="s">
        <v>295</v>
      </c>
      <c r="E8" s="93" t="s">
        <v>296</v>
      </c>
    </row>
    <row r="9" spans="1:5" ht="12.75">
      <c r="A9" s="10" t="s">
        <v>15</v>
      </c>
      <c r="B9" s="2" t="s">
        <v>254</v>
      </c>
      <c r="C9" s="10" t="s">
        <v>15</v>
      </c>
      <c r="D9" s="93" t="s">
        <v>293</v>
      </c>
      <c r="E9" s="93" t="s">
        <v>294</v>
      </c>
    </row>
    <row r="10" spans="1:5" ht="12.75">
      <c r="A10" s="11" t="s">
        <v>14</v>
      </c>
      <c r="B10" s="4" t="s">
        <v>234</v>
      </c>
      <c r="C10" s="11" t="s">
        <v>14</v>
      </c>
      <c r="D10" s="93" t="s">
        <v>287</v>
      </c>
      <c r="E10" s="93" t="s">
        <v>286</v>
      </c>
    </row>
    <row r="11" spans="1:5" ht="12.75">
      <c r="A11" s="95" t="s">
        <v>113</v>
      </c>
      <c r="B11" s="95" t="s">
        <v>319</v>
      </c>
      <c r="C11" s="95" t="s">
        <v>113</v>
      </c>
      <c r="D11" s="93" t="s">
        <v>290</v>
      </c>
      <c r="E11" s="93" t="s">
        <v>291</v>
      </c>
    </row>
  </sheetData>
  <sheetProtection password="CC71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5"/>
  <dimension ref="B1:K49"/>
  <sheetViews>
    <sheetView zoomScalePageLayoutView="0" workbookViewId="0" topLeftCell="A1">
      <selection activeCell="L17" sqref="L17"/>
    </sheetView>
  </sheetViews>
  <sheetFormatPr defaultColWidth="8.8515625" defaultRowHeight="12.75" outlineLevelCol="1"/>
  <cols>
    <col min="1" max="1" width="3.140625" style="32" customWidth="1"/>
    <col min="2" max="2" width="5.8515625" style="33" hidden="1" customWidth="1" outlineLevel="1"/>
    <col min="3" max="3" width="0" style="34" hidden="1" customWidth="1" outlineLevel="1"/>
    <col min="4" max="4" width="22.00390625" style="33" hidden="1" customWidth="1" outlineLevel="1"/>
    <col min="5" max="5" width="52.8515625" style="33" hidden="1" customWidth="1" outlineLevel="1"/>
    <col min="6" max="6" width="12.7109375" style="35" hidden="1" customWidth="1" outlineLevel="1"/>
    <col min="7" max="7" width="13.140625" style="35" hidden="1" customWidth="1" outlineLevel="1"/>
    <col min="8" max="8" width="10.7109375" style="36" hidden="1" customWidth="1" outlineLevel="1"/>
    <col min="9" max="9" width="10.7109375" style="37" hidden="1" customWidth="1" outlineLevel="1"/>
    <col min="10" max="10" width="17.28125" style="33" hidden="1" customWidth="1" outlineLevel="1"/>
    <col min="11" max="11" width="18.28125" style="33" hidden="1" customWidth="1" outlineLevel="1"/>
    <col min="12" max="12" width="8.8515625" style="32" customWidth="1" collapsed="1"/>
    <col min="13" max="16384" width="8.8515625" style="32" customWidth="1"/>
  </cols>
  <sheetData>
    <row r="1" spans="2:9" s="24" customFormat="1" ht="12.75">
      <c r="B1" s="22"/>
      <c r="C1" s="23"/>
      <c r="F1" s="25"/>
      <c r="G1" s="25"/>
      <c r="H1" s="26"/>
      <c r="I1" s="27"/>
    </row>
    <row r="2" spans="2:11" ht="12.75">
      <c r="B2" s="28" t="s">
        <v>224</v>
      </c>
      <c r="C2" s="29" t="s">
        <v>69</v>
      </c>
      <c r="D2" s="28" t="s">
        <v>70</v>
      </c>
      <c r="E2" s="28" t="s">
        <v>20</v>
      </c>
      <c r="F2" s="30" t="s">
        <v>21</v>
      </c>
      <c r="G2" s="30" t="s">
        <v>22</v>
      </c>
      <c r="H2" s="31" t="s">
        <v>63</v>
      </c>
      <c r="I2" s="31" t="s">
        <v>64</v>
      </c>
      <c r="J2" s="31" t="s">
        <v>60</v>
      </c>
      <c r="K2" s="31" t="s">
        <v>61</v>
      </c>
    </row>
    <row r="3" spans="2:11" ht="12.75">
      <c r="B3" s="33">
        <v>1</v>
      </c>
      <c r="C3" s="34" t="s">
        <v>149</v>
      </c>
      <c r="D3" s="33" t="s">
        <v>87</v>
      </c>
      <c r="E3" s="33" t="s">
        <v>150</v>
      </c>
      <c r="F3" s="35" t="s">
        <v>14</v>
      </c>
      <c r="G3" s="35" t="s">
        <v>16</v>
      </c>
      <c r="H3" s="36">
        <v>1400000</v>
      </c>
      <c r="I3" s="37">
        <v>1400000</v>
      </c>
      <c r="J3" s="33" t="s">
        <v>54</v>
      </c>
      <c r="K3" s="33" t="s">
        <v>54</v>
      </c>
    </row>
    <row r="4" spans="2:11" ht="12.75">
      <c r="B4" s="33">
        <v>2</v>
      </c>
      <c r="C4" s="34" t="s">
        <v>149</v>
      </c>
      <c r="D4" s="33" t="s">
        <v>87</v>
      </c>
      <c r="E4" s="33" t="s">
        <v>150</v>
      </c>
      <c r="F4" s="35" t="s">
        <v>14</v>
      </c>
      <c r="G4" s="35" t="s">
        <v>16</v>
      </c>
      <c r="H4" s="36">
        <v>1700000</v>
      </c>
      <c r="I4" s="37">
        <v>1700000</v>
      </c>
      <c r="J4" s="33" t="s">
        <v>55</v>
      </c>
      <c r="K4" s="33" t="s">
        <v>55</v>
      </c>
    </row>
    <row r="5" spans="2:11" ht="12.75">
      <c r="B5" s="33">
        <v>3</v>
      </c>
      <c r="C5" s="34" t="s">
        <v>149</v>
      </c>
      <c r="D5" s="33" t="s">
        <v>87</v>
      </c>
      <c r="E5" s="33" t="s">
        <v>150</v>
      </c>
      <c r="F5" s="35" t="s">
        <v>14</v>
      </c>
      <c r="G5" s="35" t="s">
        <v>16</v>
      </c>
      <c r="H5" s="36">
        <v>600000</v>
      </c>
      <c r="I5" s="37">
        <v>600000</v>
      </c>
      <c r="J5" s="33" t="s">
        <v>56</v>
      </c>
      <c r="K5" s="33" t="s">
        <v>56</v>
      </c>
    </row>
    <row r="6" spans="2:11" ht="12.75">
      <c r="B6" s="33">
        <v>4</v>
      </c>
      <c r="C6" s="34" t="s">
        <v>149</v>
      </c>
      <c r="D6" s="33" t="s">
        <v>87</v>
      </c>
      <c r="E6" s="33" t="s">
        <v>150</v>
      </c>
      <c r="F6" s="35" t="s">
        <v>14</v>
      </c>
      <c r="G6" s="35" t="s">
        <v>16</v>
      </c>
      <c r="H6" s="36">
        <v>1300000</v>
      </c>
      <c r="I6" s="37">
        <v>1300000</v>
      </c>
      <c r="J6" s="33" t="s">
        <v>57</v>
      </c>
      <c r="K6" s="33" t="s">
        <v>57</v>
      </c>
    </row>
    <row r="7" spans="2:11" ht="12.75">
      <c r="B7" s="33">
        <v>5</v>
      </c>
      <c r="C7" s="34" t="s">
        <v>151</v>
      </c>
      <c r="D7" s="33" t="s">
        <v>86</v>
      </c>
      <c r="E7" s="33" t="s">
        <v>152</v>
      </c>
      <c r="F7" s="35" t="s">
        <v>8</v>
      </c>
      <c r="G7" s="35" t="s">
        <v>14</v>
      </c>
      <c r="H7" s="36">
        <v>1400000</v>
      </c>
      <c r="I7" s="37">
        <v>1400000</v>
      </c>
      <c r="J7" s="33" t="s">
        <v>51</v>
      </c>
      <c r="K7" s="33" t="s">
        <v>54</v>
      </c>
    </row>
    <row r="8" spans="2:11" ht="12.75">
      <c r="B8" s="33">
        <v>6</v>
      </c>
      <c r="C8" s="34" t="s">
        <v>151</v>
      </c>
      <c r="D8" s="33" t="s">
        <v>86</v>
      </c>
      <c r="E8" s="33" t="s">
        <v>152</v>
      </c>
      <c r="F8" s="35" t="s">
        <v>8</v>
      </c>
      <c r="G8" s="35" t="s">
        <v>14</v>
      </c>
      <c r="H8" s="36">
        <v>1700000</v>
      </c>
      <c r="I8" s="37">
        <v>1700000</v>
      </c>
      <c r="J8" s="33" t="s">
        <v>51</v>
      </c>
      <c r="K8" s="33" t="s">
        <v>55</v>
      </c>
    </row>
    <row r="9" spans="2:11" ht="12.75">
      <c r="B9" s="33">
        <v>7</v>
      </c>
      <c r="C9" s="34" t="s">
        <v>153</v>
      </c>
      <c r="D9" s="33" t="s">
        <v>86</v>
      </c>
      <c r="E9" s="33" t="s">
        <v>154</v>
      </c>
      <c r="F9" s="35" t="s">
        <v>9</v>
      </c>
      <c r="G9" s="35" t="s">
        <v>8</v>
      </c>
      <c r="H9" s="36">
        <v>30000</v>
      </c>
      <c r="I9" s="37">
        <v>30000</v>
      </c>
      <c r="J9" s="33" t="s">
        <v>89</v>
      </c>
      <c r="K9" s="33" t="s">
        <v>50</v>
      </c>
    </row>
    <row r="10" spans="2:11" ht="12.75">
      <c r="B10" s="33">
        <v>8</v>
      </c>
      <c r="C10" s="34" t="s">
        <v>155</v>
      </c>
      <c r="D10" s="33" t="s">
        <v>76</v>
      </c>
      <c r="E10" s="33" t="s">
        <v>156</v>
      </c>
      <c r="F10" s="35" t="s">
        <v>6</v>
      </c>
      <c r="G10" s="35" t="s">
        <v>9</v>
      </c>
      <c r="H10" s="36">
        <v>25424</v>
      </c>
      <c r="I10" s="37">
        <v>25424</v>
      </c>
      <c r="J10" s="33" t="s">
        <v>90</v>
      </c>
      <c r="K10" s="33" t="s">
        <v>89</v>
      </c>
    </row>
    <row r="11" spans="2:11" ht="12.75">
      <c r="B11" s="38">
        <v>9</v>
      </c>
      <c r="C11" s="39" t="s">
        <v>155</v>
      </c>
      <c r="D11" s="38" t="s">
        <v>65</v>
      </c>
      <c r="E11" s="38" t="s">
        <v>157</v>
      </c>
      <c r="F11" s="40" t="s">
        <v>3</v>
      </c>
      <c r="G11" s="40" t="s">
        <v>9</v>
      </c>
      <c r="H11" s="36">
        <v>4576</v>
      </c>
      <c r="I11" s="41">
        <v>4576</v>
      </c>
      <c r="J11" s="42" t="s">
        <v>116</v>
      </c>
      <c r="K11" s="38" t="s">
        <v>89</v>
      </c>
    </row>
    <row r="12" spans="2:11" ht="12.75">
      <c r="B12" s="33">
        <v>10</v>
      </c>
      <c r="C12" s="34" t="s">
        <v>158</v>
      </c>
      <c r="D12" s="33" t="s">
        <v>74</v>
      </c>
      <c r="E12" s="33" t="s">
        <v>152</v>
      </c>
      <c r="F12" s="35" t="s">
        <v>1</v>
      </c>
      <c r="G12" s="35" t="s">
        <v>14</v>
      </c>
      <c r="H12" s="36">
        <v>600000</v>
      </c>
      <c r="I12" s="37">
        <v>520000</v>
      </c>
      <c r="J12" s="33" t="s">
        <v>48</v>
      </c>
      <c r="K12" s="33" t="s">
        <v>56</v>
      </c>
    </row>
    <row r="13" spans="2:11" ht="12.75">
      <c r="B13" s="33">
        <v>11</v>
      </c>
      <c r="C13" s="34" t="s">
        <v>159</v>
      </c>
      <c r="D13" s="33" t="s">
        <v>74</v>
      </c>
      <c r="E13" s="33" t="s">
        <v>152</v>
      </c>
      <c r="F13" s="35" t="s">
        <v>1</v>
      </c>
      <c r="G13" s="35" t="s">
        <v>14</v>
      </c>
      <c r="H13" s="36">
        <v>1300000</v>
      </c>
      <c r="I13" s="37">
        <v>1240000</v>
      </c>
      <c r="J13" s="33" t="s">
        <v>47</v>
      </c>
      <c r="K13" s="33" t="s">
        <v>57</v>
      </c>
    </row>
    <row r="14" spans="2:11" ht="12.75">
      <c r="B14" s="38">
        <v>12</v>
      </c>
      <c r="C14" s="39" t="s">
        <v>159</v>
      </c>
      <c r="D14" s="38" t="s">
        <v>65</v>
      </c>
      <c r="E14" s="38" t="s">
        <v>160</v>
      </c>
      <c r="F14" s="40" t="s">
        <v>3</v>
      </c>
      <c r="G14" s="40" t="s">
        <v>17</v>
      </c>
      <c r="H14" s="36">
        <v>223200</v>
      </c>
      <c r="I14" s="41">
        <v>223200</v>
      </c>
      <c r="J14" s="42" t="s">
        <v>116</v>
      </c>
      <c r="K14" s="38" t="s">
        <v>57</v>
      </c>
    </row>
    <row r="15" spans="2:11" ht="12.75">
      <c r="B15" s="33">
        <v>13</v>
      </c>
      <c r="C15" s="34" t="s">
        <v>161</v>
      </c>
      <c r="D15" s="33" t="s">
        <v>86</v>
      </c>
      <c r="E15" s="33" t="s">
        <v>162</v>
      </c>
      <c r="F15" s="35" t="s">
        <v>9</v>
      </c>
      <c r="G15" s="35" t="s">
        <v>8</v>
      </c>
      <c r="H15" s="36">
        <v>868000</v>
      </c>
      <c r="I15" s="37">
        <v>868000</v>
      </c>
      <c r="J15" s="33" t="s">
        <v>88</v>
      </c>
      <c r="K15" s="33" t="s">
        <v>110</v>
      </c>
    </row>
    <row r="16" spans="2:11" ht="12.75">
      <c r="B16" s="33">
        <v>14</v>
      </c>
      <c r="C16" s="34" t="s">
        <v>163</v>
      </c>
      <c r="D16" s="33" t="s">
        <v>66</v>
      </c>
      <c r="E16" s="33" t="s">
        <v>164</v>
      </c>
      <c r="F16" s="35" t="s">
        <v>7</v>
      </c>
      <c r="G16" s="35" t="s">
        <v>9</v>
      </c>
      <c r="H16" s="36">
        <v>1471186</v>
      </c>
      <c r="I16" s="37">
        <v>1471186</v>
      </c>
      <c r="J16" s="33" t="s">
        <v>49</v>
      </c>
      <c r="K16" s="33" t="s">
        <v>88</v>
      </c>
    </row>
    <row r="17" spans="2:11" ht="12.75">
      <c r="B17" s="38">
        <v>15</v>
      </c>
      <c r="C17" s="39" t="s">
        <v>163</v>
      </c>
      <c r="D17" s="38" t="s">
        <v>65</v>
      </c>
      <c r="E17" s="38" t="s">
        <v>165</v>
      </c>
      <c r="F17" s="40" t="s">
        <v>3</v>
      </c>
      <c r="G17" s="40" t="s">
        <v>9</v>
      </c>
      <c r="H17" s="36">
        <v>264814</v>
      </c>
      <c r="I17" s="41">
        <v>264814</v>
      </c>
      <c r="J17" s="42" t="s">
        <v>116</v>
      </c>
      <c r="K17" s="38" t="s">
        <v>88</v>
      </c>
    </row>
    <row r="18" spans="2:11" ht="12.75">
      <c r="B18" s="33">
        <v>16</v>
      </c>
      <c r="C18" s="34" t="s">
        <v>166</v>
      </c>
      <c r="D18" s="33" t="s">
        <v>66</v>
      </c>
      <c r="E18" s="33" t="s">
        <v>167</v>
      </c>
      <c r="F18" s="35" t="s">
        <v>46</v>
      </c>
      <c r="G18" s="35" t="s">
        <v>29</v>
      </c>
      <c r="H18" s="36">
        <v>980000</v>
      </c>
      <c r="I18" s="37">
        <v>980000</v>
      </c>
      <c r="J18" s="33" t="s">
        <v>52</v>
      </c>
      <c r="K18" s="33" t="s">
        <v>108</v>
      </c>
    </row>
    <row r="19" spans="2:11" ht="12.75">
      <c r="B19" s="33">
        <v>17</v>
      </c>
      <c r="C19" s="34" t="s">
        <v>166</v>
      </c>
      <c r="D19" s="33" t="s">
        <v>65</v>
      </c>
      <c r="E19" s="33" t="s">
        <v>168</v>
      </c>
      <c r="F19" s="35" t="s">
        <v>31</v>
      </c>
      <c r="G19" s="35" t="s">
        <v>10</v>
      </c>
      <c r="H19" s="36">
        <v>149492</v>
      </c>
      <c r="I19" s="37">
        <v>149492</v>
      </c>
      <c r="J19" s="33" t="s">
        <v>169</v>
      </c>
      <c r="K19" s="33" t="s">
        <v>115</v>
      </c>
    </row>
    <row r="20" spans="2:11" ht="12.75">
      <c r="B20" s="38">
        <v>18</v>
      </c>
      <c r="C20" s="39" t="s">
        <v>166</v>
      </c>
      <c r="D20" s="38" t="s">
        <v>66</v>
      </c>
      <c r="E20" s="38" t="s">
        <v>170</v>
      </c>
      <c r="F20" s="40" t="s">
        <v>30</v>
      </c>
      <c r="G20" s="40" t="s">
        <v>7</v>
      </c>
      <c r="H20" s="36">
        <v>735560</v>
      </c>
      <c r="I20" s="41">
        <v>735560</v>
      </c>
      <c r="J20" s="38" t="s">
        <v>109</v>
      </c>
      <c r="K20" s="38" t="s">
        <v>49</v>
      </c>
    </row>
    <row r="21" spans="2:11" ht="12.75">
      <c r="B21" s="33">
        <v>19</v>
      </c>
      <c r="C21" s="34" t="s">
        <v>182</v>
      </c>
      <c r="D21" s="33" t="s">
        <v>181</v>
      </c>
      <c r="E21" s="33" t="s">
        <v>183</v>
      </c>
      <c r="F21" s="35" t="s">
        <v>6</v>
      </c>
      <c r="G21" s="35" t="s">
        <v>23</v>
      </c>
      <c r="H21" s="36">
        <v>60000</v>
      </c>
      <c r="I21" s="37">
        <v>60000</v>
      </c>
      <c r="J21" s="33" t="s">
        <v>90</v>
      </c>
      <c r="K21" s="33" t="s">
        <v>53</v>
      </c>
    </row>
    <row r="22" spans="2:11" ht="12.75">
      <c r="B22" s="33">
        <v>20</v>
      </c>
      <c r="C22" s="34" t="s">
        <v>182</v>
      </c>
      <c r="D22" s="33" t="s">
        <v>184</v>
      </c>
      <c r="E22" s="33" t="s">
        <v>185</v>
      </c>
      <c r="F22" s="35" t="s">
        <v>6</v>
      </c>
      <c r="G22" s="35" t="s">
        <v>11</v>
      </c>
      <c r="H22" s="36">
        <v>1740</v>
      </c>
      <c r="I22" s="37">
        <v>1740</v>
      </c>
      <c r="J22" s="33" t="s">
        <v>90</v>
      </c>
      <c r="K22" s="33" t="s">
        <v>177</v>
      </c>
    </row>
    <row r="23" spans="2:11" ht="12.75">
      <c r="B23" s="33">
        <v>21</v>
      </c>
      <c r="C23" s="34" t="s">
        <v>182</v>
      </c>
      <c r="D23" s="33" t="s">
        <v>184</v>
      </c>
      <c r="E23" s="33" t="s">
        <v>186</v>
      </c>
      <c r="F23" s="35" t="s">
        <v>6</v>
      </c>
      <c r="G23" s="35" t="s">
        <v>12</v>
      </c>
      <c r="H23" s="36">
        <v>13200</v>
      </c>
      <c r="I23" s="37">
        <v>13200</v>
      </c>
      <c r="J23" s="33" t="s">
        <v>90</v>
      </c>
      <c r="K23" s="33" t="s">
        <v>176</v>
      </c>
    </row>
    <row r="24" spans="2:11" ht="12.75">
      <c r="B24" s="33">
        <v>22</v>
      </c>
      <c r="C24" s="34" t="s">
        <v>182</v>
      </c>
      <c r="D24" s="33" t="s">
        <v>184</v>
      </c>
      <c r="E24" s="33" t="s">
        <v>187</v>
      </c>
      <c r="F24" s="35" t="s">
        <v>6</v>
      </c>
      <c r="G24" s="35" t="s">
        <v>13</v>
      </c>
      <c r="H24" s="36">
        <v>3060</v>
      </c>
      <c r="I24" s="37">
        <v>3060</v>
      </c>
      <c r="J24" s="33" t="s">
        <v>90</v>
      </c>
      <c r="K24" s="33" t="s">
        <v>178</v>
      </c>
    </row>
    <row r="25" spans="2:11" ht="12.75">
      <c r="B25" s="33">
        <v>23</v>
      </c>
      <c r="C25" s="34" t="s">
        <v>182</v>
      </c>
      <c r="D25" s="33" t="s">
        <v>76</v>
      </c>
      <c r="E25" s="33" t="s">
        <v>188</v>
      </c>
      <c r="F25" s="35" t="s">
        <v>5</v>
      </c>
      <c r="G25" s="35" t="s">
        <v>9</v>
      </c>
      <c r="H25" s="36">
        <v>10000</v>
      </c>
      <c r="I25" s="37">
        <v>10000</v>
      </c>
      <c r="J25" s="33" t="s">
        <v>90</v>
      </c>
      <c r="K25" s="33" t="s">
        <v>89</v>
      </c>
    </row>
    <row r="26" spans="2:11" ht="12.75">
      <c r="B26" s="33">
        <v>24</v>
      </c>
      <c r="C26" s="34" t="s">
        <v>182</v>
      </c>
      <c r="D26" s="33" t="s">
        <v>65</v>
      </c>
      <c r="E26" s="33" t="s">
        <v>189</v>
      </c>
      <c r="F26" s="35" t="s">
        <v>3</v>
      </c>
      <c r="G26" s="35" t="s">
        <v>9</v>
      </c>
      <c r="H26" s="36">
        <v>1800</v>
      </c>
      <c r="I26" s="37">
        <v>1800</v>
      </c>
      <c r="J26" s="33" t="s">
        <v>116</v>
      </c>
      <c r="K26" s="33" t="s">
        <v>89</v>
      </c>
    </row>
    <row r="27" spans="2:11" ht="12.75">
      <c r="B27" s="33">
        <v>25</v>
      </c>
      <c r="C27" s="34" t="s">
        <v>182</v>
      </c>
      <c r="D27" s="33" t="s">
        <v>66</v>
      </c>
      <c r="E27" s="33" t="s">
        <v>190</v>
      </c>
      <c r="F27" s="35" t="s">
        <v>2</v>
      </c>
      <c r="G27" s="35" t="s">
        <v>9</v>
      </c>
      <c r="H27" s="36">
        <v>1000</v>
      </c>
      <c r="I27" s="37">
        <v>1000</v>
      </c>
      <c r="J27" s="33" t="s">
        <v>230</v>
      </c>
      <c r="K27" s="33" t="s">
        <v>88</v>
      </c>
    </row>
    <row r="28" spans="2:11" ht="12.75">
      <c r="B28" s="33">
        <v>26</v>
      </c>
      <c r="C28" s="34" t="s">
        <v>182</v>
      </c>
      <c r="D28" s="33" t="s">
        <v>65</v>
      </c>
      <c r="E28" s="33" t="s">
        <v>218</v>
      </c>
      <c r="F28" s="35" t="s">
        <v>3</v>
      </c>
      <c r="G28" s="35" t="s">
        <v>9</v>
      </c>
      <c r="H28" s="36">
        <v>180</v>
      </c>
      <c r="I28" s="37">
        <v>180</v>
      </c>
      <c r="J28" s="33" t="s">
        <v>116</v>
      </c>
      <c r="K28" s="33" t="s">
        <v>88</v>
      </c>
    </row>
    <row r="29" spans="2:11" ht="12.75">
      <c r="B29" s="33">
        <v>27</v>
      </c>
      <c r="C29" s="34" t="s">
        <v>182</v>
      </c>
      <c r="D29" s="33" t="s">
        <v>191</v>
      </c>
      <c r="E29" s="33" t="s">
        <v>192</v>
      </c>
      <c r="F29" s="35" t="s">
        <v>6</v>
      </c>
      <c r="G29" s="35" t="s">
        <v>2</v>
      </c>
      <c r="H29" s="36">
        <v>1000</v>
      </c>
      <c r="I29" s="37">
        <v>1000</v>
      </c>
      <c r="J29" s="33" t="s">
        <v>90</v>
      </c>
      <c r="K29" s="33" t="s">
        <v>230</v>
      </c>
    </row>
    <row r="30" spans="2:11" ht="12.75">
      <c r="B30" s="33">
        <v>28</v>
      </c>
      <c r="C30" s="34" t="s">
        <v>182</v>
      </c>
      <c r="D30" s="33" t="s">
        <v>66</v>
      </c>
      <c r="E30" s="33" t="s">
        <v>193</v>
      </c>
      <c r="F30" s="35" t="s">
        <v>2</v>
      </c>
      <c r="G30" s="35" t="s">
        <v>9</v>
      </c>
      <c r="H30" s="36">
        <v>3000</v>
      </c>
      <c r="I30" s="37">
        <v>3000</v>
      </c>
      <c r="J30" s="33" t="s">
        <v>171</v>
      </c>
      <c r="K30" s="33" t="s">
        <v>88</v>
      </c>
    </row>
    <row r="31" spans="2:11" ht="12.75">
      <c r="B31" s="33">
        <v>29</v>
      </c>
      <c r="C31" s="34" t="s">
        <v>182</v>
      </c>
      <c r="D31" s="33" t="s">
        <v>65</v>
      </c>
      <c r="E31" s="33" t="s">
        <v>194</v>
      </c>
      <c r="F31" s="35" t="s">
        <v>3</v>
      </c>
      <c r="G31" s="35" t="s">
        <v>9</v>
      </c>
      <c r="H31" s="36">
        <v>540</v>
      </c>
      <c r="I31" s="37">
        <v>540</v>
      </c>
      <c r="J31" s="33" t="s">
        <v>116</v>
      </c>
      <c r="K31" s="33" t="s">
        <v>88</v>
      </c>
    </row>
    <row r="32" spans="2:11" ht="12.75">
      <c r="B32" s="33">
        <v>30</v>
      </c>
      <c r="C32" s="34" t="s">
        <v>182</v>
      </c>
      <c r="D32" s="33" t="s">
        <v>195</v>
      </c>
      <c r="E32" s="33" t="s">
        <v>196</v>
      </c>
      <c r="F32" s="35" t="s">
        <v>6</v>
      </c>
      <c r="G32" s="35" t="s">
        <v>2</v>
      </c>
      <c r="H32" s="36">
        <v>3000</v>
      </c>
      <c r="I32" s="37">
        <v>3000</v>
      </c>
      <c r="J32" s="33" t="s">
        <v>90</v>
      </c>
      <c r="K32" s="33" t="s">
        <v>171</v>
      </c>
    </row>
    <row r="33" spans="2:11" ht="12.75">
      <c r="B33" s="33">
        <v>31</v>
      </c>
      <c r="C33" s="34" t="s">
        <v>182</v>
      </c>
      <c r="D33" s="33" t="s">
        <v>66</v>
      </c>
      <c r="E33" s="33" t="s">
        <v>197</v>
      </c>
      <c r="F33" s="35" t="s">
        <v>2</v>
      </c>
      <c r="G33" s="35" t="s">
        <v>9</v>
      </c>
      <c r="H33" s="36">
        <v>1000</v>
      </c>
      <c r="I33" s="37">
        <v>1000</v>
      </c>
      <c r="J33" s="33" t="s">
        <v>172</v>
      </c>
      <c r="K33" s="33" t="s">
        <v>88</v>
      </c>
    </row>
    <row r="34" spans="2:11" ht="12.75">
      <c r="B34" s="33">
        <v>32</v>
      </c>
      <c r="C34" s="34" t="s">
        <v>182</v>
      </c>
      <c r="D34" s="33" t="s">
        <v>65</v>
      </c>
      <c r="E34" s="33" t="s">
        <v>198</v>
      </c>
      <c r="F34" s="35" t="s">
        <v>3</v>
      </c>
      <c r="G34" s="35" t="s">
        <v>9</v>
      </c>
      <c r="H34" s="36">
        <v>180</v>
      </c>
      <c r="I34" s="37">
        <v>180</v>
      </c>
      <c r="J34" s="33" t="s">
        <v>116</v>
      </c>
      <c r="K34" s="33" t="s">
        <v>88</v>
      </c>
    </row>
    <row r="35" spans="2:11" ht="12.75">
      <c r="B35" s="33">
        <v>33</v>
      </c>
      <c r="C35" s="34" t="s">
        <v>182</v>
      </c>
      <c r="D35" s="33" t="s">
        <v>199</v>
      </c>
      <c r="E35" s="33" t="s">
        <v>200</v>
      </c>
      <c r="F35" s="35" t="s">
        <v>6</v>
      </c>
      <c r="G35" s="35" t="s">
        <v>2</v>
      </c>
      <c r="H35" s="36">
        <v>1000</v>
      </c>
      <c r="I35" s="37">
        <v>1000</v>
      </c>
      <c r="J35" s="33" t="s">
        <v>90</v>
      </c>
      <c r="K35" s="33" t="s">
        <v>172</v>
      </c>
    </row>
    <row r="36" spans="2:11" ht="12.75">
      <c r="B36" s="33">
        <v>34</v>
      </c>
      <c r="C36" s="34" t="s">
        <v>182</v>
      </c>
      <c r="D36" s="33" t="s">
        <v>201</v>
      </c>
      <c r="E36" s="33" t="s">
        <v>202</v>
      </c>
      <c r="F36" s="35" t="s">
        <v>6</v>
      </c>
      <c r="G36" s="35" t="s">
        <v>9</v>
      </c>
      <c r="H36" s="36">
        <v>2000</v>
      </c>
      <c r="I36" s="37">
        <v>2000</v>
      </c>
      <c r="J36" s="33" t="s">
        <v>90</v>
      </c>
      <c r="K36" s="33" t="s">
        <v>89</v>
      </c>
    </row>
    <row r="37" spans="2:11" ht="12.75">
      <c r="B37" s="33">
        <v>35</v>
      </c>
      <c r="C37" s="34" t="s">
        <v>182</v>
      </c>
      <c r="D37" s="33" t="s">
        <v>65</v>
      </c>
      <c r="E37" s="33" t="s">
        <v>203</v>
      </c>
      <c r="F37" s="35" t="s">
        <v>3</v>
      </c>
      <c r="G37" s="35" t="s">
        <v>9</v>
      </c>
      <c r="H37" s="36">
        <v>360</v>
      </c>
      <c r="I37" s="37">
        <v>360</v>
      </c>
      <c r="J37" s="33" t="s">
        <v>116</v>
      </c>
      <c r="K37" s="33" t="s">
        <v>89</v>
      </c>
    </row>
    <row r="38" spans="2:11" ht="12.75">
      <c r="B38" s="33">
        <v>36</v>
      </c>
      <c r="C38" s="34" t="s">
        <v>182</v>
      </c>
      <c r="D38" s="33" t="s">
        <v>86</v>
      </c>
      <c r="E38" s="33" t="s">
        <v>204</v>
      </c>
      <c r="F38" s="35" t="s">
        <v>32</v>
      </c>
      <c r="G38" s="35" t="s">
        <v>8</v>
      </c>
      <c r="H38" s="36">
        <v>500</v>
      </c>
      <c r="I38" s="37">
        <v>500</v>
      </c>
      <c r="J38" s="33" t="s">
        <v>107</v>
      </c>
      <c r="K38" s="33" t="s">
        <v>50</v>
      </c>
    </row>
    <row r="39" spans="2:11" ht="12.75">
      <c r="B39" s="33">
        <v>37</v>
      </c>
      <c r="C39" s="34" t="s">
        <v>182</v>
      </c>
      <c r="D39" s="33" t="s">
        <v>66</v>
      </c>
      <c r="E39" s="33" t="s">
        <v>205</v>
      </c>
      <c r="F39" s="35" t="s">
        <v>2</v>
      </c>
      <c r="G39" s="35" t="s">
        <v>9</v>
      </c>
      <c r="H39" s="36">
        <v>40000</v>
      </c>
      <c r="I39" s="37">
        <v>40000</v>
      </c>
      <c r="J39" s="33" t="s">
        <v>179</v>
      </c>
      <c r="K39" s="33" t="s">
        <v>88</v>
      </c>
    </row>
    <row r="40" spans="2:11" ht="12.75">
      <c r="B40" s="33">
        <v>38</v>
      </c>
      <c r="C40" s="34" t="s">
        <v>182</v>
      </c>
      <c r="D40" s="33" t="s">
        <v>65</v>
      </c>
      <c r="E40" s="33" t="s">
        <v>206</v>
      </c>
      <c r="F40" s="35" t="s">
        <v>3</v>
      </c>
      <c r="G40" s="35" t="s">
        <v>9</v>
      </c>
      <c r="H40" s="36">
        <v>7200</v>
      </c>
      <c r="I40" s="37">
        <v>7200</v>
      </c>
      <c r="J40" s="33" t="s">
        <v>116</v>
      </c>
      <c r="K40" s="33" t="s">
        <v>88</v>
      </c>
    </row>
    <row r="41" spans="2:11" ht="12.75">
      <c r="B41" s="33">
        <v>39</v>
      </c>
      <c r="C41" s="34" t="s">
        <v>182</v>
      </c>
      <c r="D41" s="33" t="s">
        <v>207</v>
      </c>
      <c r="E41" s="33" t="s">
        <v>208</v>
      </c>
      <c r="F41" s="35" t="s">
        <v>174</v>
      </c>
      <c r="G41" s="35" t="s">
        <v>2</v>
      </c>
      <c r="H41" s="36">
        <v>40000</v>
      </c>
      <c r="I41" s="37">
        <v>40000</v>
      </c>
      <c r="J41" s="33" t="s">
        <v>173</v>
      </c>
      <c r="K41" s="33" t="s">
        <v>179</v>
      </c>
    </row>
    <row r="42" spans="2:11" ht="12.75">
      <c r="B42" s="33">
        <v>40</v>
      </c>
      <c r="C42" s="34" t="s">
        <v>182</v>
      </c>
      <c r="D42" s="33" t="s">
        <v>209</v>
      </c>
      <c r="E42" s="33" t="s">
        <v>210</v>
      </c>
      <c r="F42" s="35" t="s">
        <v>6</v>
      </c>
      <c r="G42" s="35" t="s">
        <v>174</v>
      </c>
      <c r="H42" s="36">
        <v>8305</v>
      </c>
      <c r="I42" s="37">
        <v>8305</v>
      </c>
      <c r="J42" s="33" t="s">
        <v>90</v>
      </c>
      <c r="K42" s="33" t="s">
        <v>173</v>
      </c>
    </row>
    <row r="43" spans="2:11" ht="12.75">
      <c r="B43" s="33">
        <v>41</v>
      </c>
      <c r="C43" s="34" t="s">
        <v>182</v>
      </c>
      <c r="D43" s="33" t="s">
        <v>86</v>
      </c>
      <c r="E43" s="33" t="s">
        <v>211</v>
      </c>
      <c r="F43" s="35" t="s">
        <v>15</v>
      </c>
      <c r="G43" s="35" t="s">
        <v>8</v>
      </c>
      <c r="H43" s="36">
        <v>10000</v>
      </c>
      <c r="I43" s="37">
        <v>10000</v>
      </c>
      <c r="J43" s="33" t="s">
        <v>58</v>
      </c>
      <c r="K43" s="33" t="s">
        <v>50</v>
      </c>
    </row>
    <row r="44" spans="2:11" ht="12.75">
      <c r="B44" s="33">
        <v>42</v>
      </c>
      <c r="C44" s="34" t="s">
        <v>182</v>
      </c>
      <c r="D44" s="33" t="s">
        <v>212</v>
      </c>
      <c r="E44" s="33" t="s">
        <v>213</v>
      </c>
      <c r="F44" s="35" t="s">
        <v>174</v>
      </c>
      <c r="G44" s="35" t="s">
        <v>15</v>
      </c>
      <c r="H44" s="36">
        <v>10000</v>
      </c>
      <c r="I44" s="37">
        <v>10000</v>
      </c>
      <c r="J44" s="33" t="s">
        <v>180</v>
      </c>
      <c r="K44" s="33" t="s">
        <v>58</v>
      </c>
    </row>
    <row r="45" spans="2:11" ht="12.75">
      <c r="B45" s="38">
        <v>43</v>
      </c>
      <c r="C45" s="39" t="s">
        <v>182</v>
      </c>
      <c r="D45" s="38" t="s">
        <v>214</v>
      </c>
      <c r="E45" s="38" t="s">
        <v>215</v>
      </c>
      <c r="F45" s="40" t="s">
        <v>5</v>
      </c>
      <c r="G45" s="40" t="s">
        <v>174</v>
      </c>
      <c r="H45" s="36">
        <v>3600</v>
      </c>
      <c r="I45" s="41">
        <v>3600</v>
      </c>
      <c r="J45" s="38" t="s">
        <v>90</v>
      </c>
      <c r="K45" s="38" t="s">
        <v>180</v>
      </c>
    </row>
    <row r="46" spans="2:11" ht="12.75">
      <c r="B46" s="33">
        <v>44</v>
      </c>
      <c r="C46" s="34" t="s">
        <v>182</v>
      </c>
      <c r="D46" s="33" t="s">
        <v>175</v>
      </c>
      <c r="E46" s="33" t="s">
        <v>216</v>
      </c>
      <c r="F46" s="35" t="s">
        <v>32</v>
      </c>
      <c r="G46" s="35" t="s">
        <v>5</v>
      </c>
      <c r="H46" s="36">
        <v>13600</v>
      </c>
      <c r="I46" s="37">
        <v>13600</v>
      </c>
      <c r="J46" s="33" t="s">
        <v>90</v>
      </c>
      <c r="K46" s="33" t="s">
        <v>90</v>
      </c>
    </row>
    <row r="47" spans="2:11" ht="12.75">
      <c r="B47" s="33">
        <v>45</v>
      </c>
      <c r="C47" s="34" t="s">
        <v>182</v>
      </c>
      <c r="D47" s="33" t="s">
        <v>175</v>
      </c>
      <c r="E47" s="33" t="s">
        <v>217</v>
      </c>
      <c r="F47" s="35" t="s">
        <v>32</v>
      </c>
      <c r="G47" s="35" t="s">
        <v>6</v>
      </c>
      <c r="H47" s="36">
        <v>118729</v>
      </c>
      <c r="I47" s="37">
        <v>118729</v>
      </c>
      <c r="J47" s="33" t="s">
        <v>90</v>
      </c>
      <c r="K47" s="33" t="s">
        <v>90</v>
      </c>
    </row>
    <row r="48" spans="2:11" ht="12.75">
      <c r="B48" s="33">
        <v>46</v>
      </c>
      <c r="C48" s="34" t="s">
        <v>182</v>
      </c>
      <c r="D48" s="33" t="s">
        <v>175</v>
      </c>
      <c r="E48" s="33" t="s">
        <v>219</v>
      </c>
      <c r="F48" s="35" t="s">
        <v>117</v>
      </c>
      <c r="G48" s="35" t="s">
        <v>114</v>
      </c>
      <c r="H48" s="36">
        <v>132829</v>
      </c>
      <c r="I48" s="37">
        <v>132829</v>
      </c>
      <c r="J48" s="33" t="s">
        <v>59</v>
      </c>
      <c r="K48" s="33" t="s">
        <v>112</v>
      </c>
    </row>
    <row r="49" spans="2:11" ht="12.75">
      <c r="B49" s="38">
        <v>47</v>
      </c>
      <c r="C49" s="39" t="s">
        <v>182</v>
      </c>
      <c r="D49" s="38" t="s">
        <v>175</v>
      </c>
      <c r="E49" s="38" t="s">
        <v>219</v>
      </c>
      <c r="F49" s="40" t="s">
        <v>113</v>
      </c>
      <c r="G49" s="40" t="s">
        <v>117</v>
      </c>
      <c r="H49" s="36">
        <v>94948</v>
      </c>
      <c r="I49" s="41">
        <v>94948</v>
      </c>
      <c r="J49" s="38" t="s">
        <v>111</v>
      </c>
      <c r="K49" s="33" t="s">
        <v>59</v>
      </c>
    </row>
  </sheetData>
  <sheetProtection password="CC71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8"/>
  <dimension ref="A1:D11"/>
  <sheetViews>
    <sheetView showZeros="0" zoomScalePageLayoutView="0" workbookViewId="0" topLeftCell="A1">
      <pane ySplit="2" topLeftCell="A3" activePane="bottomLeft" state="frozen"/>
      <selection pane="topLeft" activeCell="A1" sqref="A1"/>
      <selection pane="bottomLeft" activeCell="B1" sqref="B1:C1"/>
    </sheetView>
  </sheetViews>
  <sheetFormatPr defaultColWidth="9.140625" defaultRowHeight="12.75"/>
  <cols>
    <col min="1" max="1" width="2.140625" style="54" customWidth="1"/>
    <col min="2" max="2" width="10.7109375" style="54" customWidth="1"/>
    <col min="3" max="3" width="53.57421875" style="54" customWidth="1"/>
    <col min="4" max="4" width="31.7109375" style="54" customWidth="1"/>
    <col min="5" max="16384" width="9.140625" style="54" customWidth="1"/>
  </cols>
  <sheetData>
    <row r="1" spans="1:3" s="76" customFormat="1" ht="18">
      <c r="A1" s="78"/>
      <c r="B1" s="204" t="s">
        <v>245</v>
      </c>
      <c r="C1" s="204"/>
    </row>
    <row r="2" spans="2:4" s="79" customFormat="1" ht="12.75">
      <c r="B2" s="77" t="s">
        <v>246</v>
      </c>
      <c r="C2" s="77" t="s">
        <v>243</v>
      </c>
      <c r="D2" s="77" t="s">
        <v>244</v>
      </c>
    </row>
    <row r="3" spans="2:3" ht="12.75">
      <c r="B3" s="190">
        <v>1</v>
      </c>
      <c r="C3" s="190" t="s">
        <v>247</v>
      </c>
    </row>
    <row r="4" spans="2:3" ht="12.75">
      <c r="B4" s="54">
        <v>0</v>
      </c>
      <c r="C4" s="54" t="s">
        <v>434</v>
      </c>
    </row>
    <row r="5" spans="2:3" ht="12.75">
      <c r="B5" s="54">
        <v>0</v>
      </c>
      <c r="C5" s="54" t="s">
        <v>436</v>
      </c>
    </row>
    <row r="6" spans="2:3" ht="12.75">
      <c r="B6" s="54">
        <v>0</v>
      </c>
      <c r="C6" s="54" t="s">
        <v>438</v>
      </c>
    </row>
    <row r="7" spans="2:3" ht="12.75">
      <c r="B7" s="190">
        <v>1</v>
      </c>
      <c r="C7" s="190" t="s">
        <v>172</v>
      </c>
    </row>
    <row r="8" spans="2:3" ht="12.75">
      <c r="B8" s="54">
        <v>0</v>
      </c>
      <c r="C8" s="54" t="s">
        <v>439</v>
      </c>
    </row>
    <row r="9" spans="2:3" ht="12.75">
      <c r="B9" s="54">
        <v>0</v>
      </c>
      <c r="C9" s="54" t="s">
        <v>444</v>
      </c>
    </row>
    <row r="10" spans="2:3" ht="12.75">
      <c r="B10" s="54">
        <v>0</v>
      </c>
      <c r="C10" s="54" t="s">
        <v>461</v>
      </c>
    </row>
    <row r="11" spans="2:3" ht="12.75">
      <c r="B11" s="54">
        <v>0</v>
      </c>
      <c r="C11" s="54" t="s">
        <v>479</v>
      </c>
    </row>
  </sheetData>
  <sheetProtection password="CC71" sheet="1" objects="1" scenarios="1" formatCells="0" formatRows="0" insertRows="0" deleteRows="0"/>
  <mergeCells count="1">
    <mergeCell ref="B1:C1"/>
  </mergeCells>
  <hyperlinks>
    <hyperlink ref="B1" location="A_50" display="Счет 50 Касса (активный)"/>
    <hyperlink ref="B1:C1" location="A_01" display="Счет 50 Касса (активный)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1"/>
  <dimension ref="A1:D10"/>
  <sheetViews>
    <sheetView showZeros="0" zoomScalePageLayoutView="0" workbookViewId="0" topLeftCell="A1">
      <pane ySplit="2" topLeftCell="A3" activePane="bottomLeft" state="frozen"/>
      <selection pane="topLeft" activeCell="A1" sqref="A1"/>
      <selection pane="bottomLeft" activeCell="B1" sqref="B1:C1"/>
    </sheetView>
  </sheetViews>
  <sheetFormatPr defaultColWidth="9.140625" defaultRowHeight="12.75"/>
  <cols>
    <col min="1" max="1" width="2.140625" style="54" customWidth="1"/>
    <col min="2" max="2" width="10.7109375" style="98" customWidth="1"/>
    <col min="3" max="3" width="53.57421875" style="54" customWidth="1"/>
    <col min="4" max="4" width="31.7109375" style="54" customWidth="1"/>
    <col min="5" max="16384" width="9.140625" style="54" customWidth="1"/>
  </cols>
  <sheetData>
    <row r="1" spans="1:3" s="76" customFormat="1" ht="18">
      <c r="A1" s="78"/>
      <c r="B1" s="204" t="s">
        <v>281</v>
      </c>
      <c r="C1" s="204"/>
    </row>
    <row r="2" spans="2:4" s="79" customFormat="1" ht="12.75">
      <c r="B2" s="97" t="s">
        <v>246</v>
      </c>
      <c r="C2" s="77" t="s">
        <v>243</v>
      </c>
      <c r="D2" s="77" t="s">
        <v>244</v>
      </c>
    </row>
    <row r="3" spans="2:3" ht="12.75">
      <c r="B3" s="191">
        <v>1</v>
      </c>
      <c r="C3" s="190" t="s">
        <v>451</v>
      </c>
    </row>
    <row r="4" spans="2:3" ht="12.75">
      <c r="B4" s="98">
        <v>0</v>
      </c>
      <c r="C4" s="54" t="s">
        <v>450</v>
      </c>
    </row>
    <row r="5" spans="2:3" ht="12.75">
      <c r="B5" s="98">
        <v>0</v>
      </c>
      <c r="C5" s="54" t="s">
        <v>453</v>
      </c>
    </row>
    <row r="6" spans="2:3" ht="12.75">
      <c r="B6" s="98">
        <v>0</v>
      </c>
      <c r="C6" s="54" t="s">
        <v>456</v>
      </c>
    </row>
    <row r="7" spans="2:3" ht="12.75">
      <c r="B7" s="98">
        <v>0</v>
      </c>
      <c r="C7" s="54" t="s">
        <v>458</v>
      </c>
    </row>
    <row r="8" spans="2:3" ht="12.75">
      <c r="B8" s="98">
        <v>0</v>
      </c>
      <c r="C8" s="54" t="s">
        <v>462</v>
      </c>
    </row>
    <row r="9" spans="2:3" ht="12.75">
      <c r="B9" s="191">
        <v>1</v>
      </c>
      <c r="C9" s="190" t="s">
        <v>466</v>
      </c>
    </row>
    <row r="10" spans="2:3" ht="12.75">
      <c r="B10" s="98">
        <v>0</v>
      </c>
      <c r="C10" s="54" t="s">
        <v>465</v>
      </c>
    </row>
  </sheetData>
  <sheetProtection password="CC71" sheet="1" objects="1" scenarios="1" formatCells="0" formatRows="0" insertRows="0" deleteRows="0"/>
  <mergeCells count="1">
    <mergeCell ref="B1:C1"/>
  </mergeCells>
  <hyperlinks>
    <hyperlink ref="B1" location="A_50" display="Счет 50 Касса (активный)"/>
    <hyperlink ref="B1:C1" location="A_20" display="Счет 20 Производств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8"/>
  <dimension ref="A1:D4"/>
  <sheetViews>
    <sheetView showZeros="0" zoomScalePageLayoutView="0" workbookViewId="0" topLeftCell="A1">
      <pane ySplit="2" topLeftCell="A3" activePane="bottomLeft" state="frozen"/>
      <selection pane="topLeft" activeCell="A1" sqref="A1"/>
      <selection pane="bottomLeft" activeCell="B1" sqref="B1:C1"/>
    </sheetView>
  </sheetViews>
  <sheetFormatPr defaultColWidth="8.8515625" defaultRowHeight="12.75"/>
  <cols>
    <col min="1" max="1" width="2.140625" style="54" customWidth="1"/>
    <col min="2" max="2" width="10.7109375" style="98" customWidth="1"/>
    <col min="3" max="3" width="53.57421875" style="54" customWidth="1"/>
    <col min="4" max="4" width="31.7109375" style="54" customWidth="1"/>
    <col min="5" max="16384" width="8.8515625" style="54" customWidth="1"/>
  </cols>
  <sheetData>
    <row r="1" spans="1:3" s="76" customFormat="1" ht="18">
      <c r="A1" s="78"/>
      <c r="B1" s="204" t="s">
        <v>249</v>
      </c>
      <c r="C1" s="204"/>
    </row>
    <row r="2" spans="2:4" s="79" customFormat="1" ht="12.75">
      <c r="B2" s="97" t="s">
        <v>246</v>
      </c>
      <c r="C2" s="77" t="s">
        <v>243</v>
      </c>
      <c r="D2" s="77" t="s">
        <v>244</v>
      </c>
    </row>
    <row r="3" spans="2:3" ht="12.75">
      <c r="B3" s="191">
        <v>1</v>
      </c>
      <c r="C3" s="190" t="s">
        <v>447</v>
      </c>
    </row>
    <row r="4" spans="2:3" ht="12.75">
      <c r="B4" s="98">
        <v>0</v>
      </c>
      <c r="C4" s="54" t="s">
        <v>444</v>
      </c>
    </row>
  </sheetData>
  <sheetProtection password="CC71" sheet="1" objects="1" scenarios="1" formatCells="0" formatRows="0" insertRows="0" deleteRows="0"/>
  <mergeCells count="1">
    <mergeCell ref="B1:C1"/>
  </mergeCells>
  <hyperlinks>
    <hyperlink ref="B1" location="A_50" display="Счет 50 Касса (активный)"/>
    <hyperlink ref="B1:C1" location="A_41" display="Счет 41 Товары для продажи"/>
  </hyperlink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20"/>
  <dimension ref="A1:E6"/>
  <sheetViews>
    <sheetView showZeros="0" zoomScalePageLayoutView="0" workbookViewId="0" topLeftCell="A1">
      <pane ySplit="2" topLeftCell="A3" activePane="bottomLeft" state="frozen"/>
      <selection pane="topLeft" activeCell="A1" sqref="A1"/>
      <selection pane="bottomLeft" activeCell="B3" sqref="B3:E8"/>
    </sheetView>
  </sheetViews>
  <sheetFormatPr defaultColWidth="9.140625" defaultRowHeight="12.75"/>
  <cols>
    <col min="1" max="1" width="2.140625" style="54" customWidth="1"/>
    <col min="2" max="2" width="10.7109375" style="54" customWidth="1"/>
    <col min="3" max="3" width="53.57421875" style="54" customWidth="1"/>
    <col min="4" max="4" width="31.7109375" style="54" customWidth="1"/>
    <col min="5" max="5" width="9.140625" style="94" customWidth="1"/>
    <col min="6" max="16384" width="9.140625" style="54" customWidth="1"/>
  </cols>
  <sheetData>
    <row r="1" spans="1:5" s="76" customFormat="1" ht="18">
      <c r="A1" s="78"/>
      <c r="B1" s="204" t="s">
        <v>248</v>
      </c>
      <c r="C1" s="204"/>
      <c r="E1" s="168"/>
    </row>
    <row r="2" spans="2:5" s="79" customFormat="1" ht="12.75">
      <c r="B2" s="77" t="s">
        <v>246</v>
      </c>
      <c r="C2" s="77" t="s">
        <v>243</v>
      </c>
      <c r="D2" s="77" t="s">
        <v>244</v>
      </c>
      <c r="E2" s="169"/>
    </row>
    <row r="3" spans="2:3" ht="12.75">
      <c r="B3" s="54">
        <v>0</v>
      </c>
      <c r="C3" s="54" t="s">
        <v>397</v>
      </c>
    </row>
    <row r="4" spans="2:3" ht="12.75">
      <c r="B4" s="54">
        <v>0</v>
      </c>
      <c r="C4" s="54" t="s">
        <v>370</v>
      </c>
    </row>
    <row r="5" spans="2:3" ht="12.75">
      <c r="B5" s="54">
        <v>0</v>
      </c>
      <c r="C5" s="54" t="s">
        <v>423</v>
      </c>
    </row>
    <row r="6" spans="2:3" ht="12.75">
      <c r="B6" s="54">
        <v>0</v>
      </c>
      <c r="C6" s="54" t="s">
        <v>468</v>
      </c>
    </row>
  </sheetData>
  <sheetProtection password="CC71" sheet="1" objects="1" scenarios="1" formatCells="0" formatRows="0" insertRows="0" deleteRows="0"/>
  <mergeCells count="1">
    <mergeCell ref="B1:C1"/>
  </mergeCells>
  <hyperlinks>
    <hyperlink ref="B1" location="A_50" display="Счет 50 Касса (активный)"/>
    <hyperlink ref="B1:C1" location="A_50" display="Счет 50 Кассы"/>
  </hyperlink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47"/>
  <dimension ref="A1:D7"/>
  <sheetViews>
    <sheetView showZeros="0" zoomScalePageLayoutView="0" workbookViewId="0" topLeftCell="A1">
      <pane ySplit="2" topLeftCell="A3" activePane="bottomLeft" state="frozen"/>
      <selection pane="topLeft" activeCell="A1" sqref="A1"/>
      <selection pane="bottomLeft" activeCell="B1" sqref="B1:C1"/>
    </sheetView>
  </sheetViews>
  <sheetFormatPr defaultColWidth="9.140625" defaultRowHeight="12.75"/>
  <cols>
    <col min="1" max="1" width="2.140625" style="54" customWidth="1"/>
    <col min="2" max="2" width="10.7109375" style="54" customWidth="1"/>
    <col min="3" max="3" width="39.00390625" style="54" customWidth="1"/>
    <col min="4" max="4" width="31.7109375" style="54" customWidth="1"/>
    <col min="5" max="16384" width="9.140625" style="54" customWidth="1"/>
  </cols>
  <sheetData>
    <row r="1" spans="1:3" s="76" customFormat="1" ht="18">
      <c r="A1" s="78"/>
      <c r="B1" s="204" t="s">
        <v>250</v>
      </c>
      <c r="C1" s="204"/>
    </row>
    <row r="2" spans="2:4" s="79" customFormat="1" ht="12.75">
      <c r="B2" s="77" t="s">
        <v>246</v>
      </c>
      <c r="C2" s="77" t="s">
        <v>243</v>
      </c>
      <c r="D2" s="77" t="s">
        <v>244</v>
      </c>
    </row>
    <row r="3" spans="2:3" ht="12.75">
      <c r="B3" s="190">
        <v>1</v>
      </c>
      <c r="C3" s="190" t="s">
        <v>325</v>
      </c>
    </row>
    <row r="4" spans="2:3" ht="12.75">
      <c r="B4" s="54">
        <v>0</v>
      </c>
      <c r="C4" s="54" t="s">
        <v>428</v>
      </c>
    </row>
    <row r="5" spans="2:3" ht="12.75">
      <c r="B5" s="54">
        <v>0</v>
      </c>
      <c r="C5" s="54" t="s">
        <v>430</v>
      </c>
    </row>
    <row r="6" spans="2:3" ht="12.75">
      <c r="B6" s="190">
        <v>1</v>
      </c>
      <c r="C6" s="190" t="s">
        <v>371</v>
      </c>
    </row>
    <row r="7" spans="2:3" ht="12.75">
      <c r="B7" s="54">
        <v>0</v>
      </c>
      <c r="C7" s="54" t="s">
        <v>432</v>
      </c>
    </row>
  </sheetData>
  <sheetProtection password="CC71" sheet="1" objects="1" scenarios="1" formatCells="0" formatRows="0" insertRows="0" deleteRows="0"/>
  <mergeCells count="1">
    <mergeCell ref="B1:C1"/>
  </mergeCells>
  <hyperlinks>
    <hyperlink ref="B1" location="A_50" display="Счет 50 Касса (активный)"/>
    <hyperlink ref="B1:C1" location="A_58" display="Счет 58 Инвестиции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1:B33"/>
  <sheetViews>
    <sheetView zoomScalePageLayoutView="0" workbookViewId="0" topLeftCell="A13">
      <selection activeCell="A31" sqref="A31"/>
    </sheetView>
  </sheetViews>
  <sheetFormatPr defaultColWidth="9.140625" defaultRowHeight="12.75"/>
  <cols>
    <col min="1" max="1" width="56.28125" style="0" customWidth="1"/>
    <col min="6" max="6" width="12.7109375" style="0" customWidth="1"/>
  </cols>
  <sheetData>
    <row r="1" spans="1:2" ht="12.75">
      <c r="A1" s="62" t="s">
        <v>102</v>
      </c>
      <c r="B1" t="s">
        <v>121</v>
      </c>
    </row>
    <row r="2" spans="1:2" ht="12.75">
      <c r="A2" s="62" t="s">
        <v>118</v>
      </c>
      <c r="B2" t="s">
        <v>122</v>
      </c>
    </row>
    <row r="3" spans="1:2" ht="12.75">
      <c r="A3" s="62" t="s">
        <v>66</v>
      </c>
      <c r="B3" t="s">
        <v>128</v>
      </c>
    </row>
    <row r="4" spans="1:2" ht="12.75">
      <c r="A4" t="s">
        <v>65</v>
      </c>
      <c r="B4" t="s">
        <v>131</v>
      </c>
    </row>
    <row r="5" ht="12.75">
      <c r="A5" t="s">
        <v>106</v>
      </c>
    </row>
    <row r="6" spans="1:2" ht="12.75">
      <c r="A6" t="s">
        <v>148</v>
      </c>
      <c r="B6" t="s">
        <v>132</v>
      </c>
    </row>
    <row r="7" spans="1:2" ht="12.75">
      <c r="A7" s="62" t="s">
        <v>119</v>
      </c>
      <c r="B7" t="s">
        <v>142</v>
      </c>
    </row>
    <row r="8" spans="1:2" ht="12.75">
      <c r="A8" t="s">
        <v>99</v>
      </c>
      <c r="B8" s="62" t="s">
        <v>120</v>
      </c>
    </row>
    <row r="9" spans="1:2" ht="12.75">
      <c r="A9" t="s">
        <v>100</v>
      </c>
      <c r="B9" s="62"/>
    </row>
    <row r="10" spans="1:2" ht="12.75">
      <c r="A10" s="62" t="s">
        <v>93</v>
      </c>
      <c r="B10" t="s">
        <v>94</v>
      </c>
    </row>
    <row r="11" spans="1:2" ht="12.75">
      <c r="A11" t="s">
        <v>85</v>
      </c>
      <c r="B11" t="s">
        <v>143</v>
      </c>
    </row>
    <row r="12" spans="1:2" ht="12.75">
      <c r="A12" s="62" t="s">
        <v>87</v>
      </c>
      <c r="B12" t="s">
        <v>123</v>
      </c>
    </row>
    <row r="13" spans="1:2" ht="12.75">
      <c r="A13" s="62" t="s">
        <v>75</v>
      </c>
      <c r="B13" s="62" t="s">
        <v>124</v>
      </c>
    </row>
    <row r="14" spans="1:2" ht="12.75">
      <c r="A14" t="s">
        <v>79</v>
      </c>
      <c r="B14" s="62" t="s">
        <v>125</v>
      </c>
    </row>
    <row r="15" spans="1:2" ht="12.75">
      <c r="A15" t="s">
        <v>73</v>
      </c>
      <c r="B15" t="s">
        <v>137</v>
      </c>
    </row>
    <row r="16" spans="1:2" ht="12.75">
      <c r="A16" s="62" t="s">
        <v>146</v>
      </c>
      <c r="B16" t="s">
        <v>147</v>
      </c>
    </row>
    <row r="17" spans="1:2" ht="12.75">
      <c r="A17" s="62" t="s">
        <v>95</v>
      </c>
      <c r="B17" t="s">
        <v>97</v>
      </c>
    </row>
    <row r="18" spans="1:2" ht="12.75">
      <c r="A18" s="62" t="s">
        <v>96</v>
      </c>
      <c r="B18" t="s">
        <v>98</v>
      </c>
    </row>
    <row r="19" spans="1:2" ht="12.75">
      <c r="A19" t="s">
        <v>80</v>
      </c>
      <c r="B19" t="s">
        <v>135</v>
      </c>
    </row>
    <row r="20" spans="1:2" ht="12.75">
      <c r="A20" t="s">
        <v>84</v>
      </c>
      <c r="B20" s="62" t="s">
        <v>134</v>
      </c>
    </row>
    <row r="21" spans="1:2" ht="12.75">
      <c r="A21" t="s">
        <v>71</v>
      </c>
      <c r="B21" t="s">
        <v>129</v>
      </c>
    </row>
    <row r="22" spans="1:2" ht="12.75">
      <c r="A22" t="s">
        <v>91</v>
      </c>
      <c r="B22" t="s">
        <v>92</v>
      </c>
    </row>
    <row r="23" spans="1:2" ht="12.75">
      <c r="A23" t="s">
        <v>148</v>
      </c>
      <c r="B23" t="s">
        <v>132</v>
      </c>
    </row>
    <row r="24" spans="1:2" ht="12.75">
      <c r="A24" t="s">
        <v>78</v>
      </c>
      <c r="B24" t="s">
        <v>141</v>
      </c>
    </row>
    <row r="25" spans="1:2" ht="12.75">
      <c r="A25" t="s">
        <v>81</v>
      </c>
      <c r="B25" t="s">
        <v>136</v>
      </c>
    </row>
    <row r="26" spans="1:2" ht="12.75">
      <c r="A26" s="62" t="s">
        <v>144</v>
      </c>
      <c r="B26" t="s">
        <v>126</v>
      </c>
    </row>
    <row r="27" spans="1:2" ht="12.75">
      <c r="A27" t="s">
        <v>72</v>
      </c>
      <c r="B27" t="s">
        <v>130</v>
      </c>
    </row>
    <row r="28" spans="1:2" ht="12.75">
      <c r="A28" s="62" t="s">
        <v>145</v>
      </c>
      <c r="B28" t="s">
        <v>127</v>
      </c>
    </row>
    <row r="29" spans="1:2" ht="12.75">
      <c r="A29" t="s">
        <v>181</v>
      </c>
      <c r="B29" t="s">
        <v>133</v>
      </c>
    </row>
    <row r="30" ht="12.75">
      <c r="A30" s="62" t="s">
        <v>101</v>
      </c>
    </row>
    <row r="31" spans="1:2" ht="12.75">
      <c r="A31" t="s">
        <v>77</v>
      </c>
      <c r="B31" t="s">
        <v>140</v>
      </c>
    </row>
    <row r="32" spans="1:2" ht="12.75">
      <c r="A32" t="s">
        <v>67</v>
      </c>
      <c r="B32" t="s">
        <v>138</v>
      </c>
    </row>
    <row r="33" spans="1:2" ht="12.75">
      <c r="A33" t="s">
        <v>68</v>
      </c>
      <c r="B33" t="s">
        <v>139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58"/>
  <dimension ref="A1:D4"/>
  <sheetViews>
    <sheetView showZeros="0" zoomScalePageLayoutView="0" workbookViewId="0" topLeftCell="A1">
      <pane ySplit="2" topLeftCell="A3" activePane="bottomLeft" state="frozen"/>
      <selection pane="topLeft" activeCell="A1" sqref="A1"/>
      <selection pane="bottomLeft" activeCell="B1" sqref="B1:C1"/>
    </sheetView>
  </sheetViews>
  <sheetFormatPr defaultColWidth="9.140625" defaultRowHeight="12.75"/>
  <cols>
    <col min="1" max="1" width="2.140625" style="54" customWidth="1"/>
    <col min="2" max="2" width="10.7109375" style="54" customWidth="1"/>
    <col min="3" max="3" width="53.57421875" style="54" customWidth="1"/>
    <col min="4" max="4" width="31.7109375" style="54" customWidth="1"/>
    <col min="5" max="16384" width="9.140625" style="54" customWidth="1"/>
  </cols>
  <sheetData>
    <row r="1" spans="1:3" s="76" customFormat="1" ht="18">
      <c r="A1" s="78"/>
      <c r="B1" s="204" t="s">
        <v>257</v>
      </c>
      <c r="C1" s="204"/>
    </row>
    <row r="2" spans="2:4" s="79" customFormat="1" ht="12.75">
      <c r="B2" s="77" t="s">
        <v>246</v>
      </c>
      <c r="C2" s="77" t="s">
        <v>253</v>
      </c>
      <c r="D2" s="77" t="s">
        <v>244</v>
      </c>
    </row>
    <row r="3" spans="2:3" ht="12.75">
      <c r="B3" s="54">
        <v>0</v>
      </c>
      <c r="C3" s="54" t="s">
        <v>441</v>
      </c>
    </row>
    <row r="4" spans="2:3" ht="12.75">
      <c r="B4" s="54">
        <v>0</v>
      </c>
      <c r="C4" s="54" t="s">
        <v>285</v>
      </c>
    </row>
  </sheetData>
  <sheetProtection password="CC71" sheet="1" objects="1" scenarios="1" formatCells="0" formatRows="0" insertRows="0" deleteRows="0"/>
  <mergeCells count="1">
    <mergeCell ref="B1:C1"/>
  </mergeCells>
  <hyperlinks>
    <hyperlink ref="B1" location="A_50" display="Счет 50 Касса (активный)"/>
    <hyperlink ref="B1:C1" location="A_62" display="Счет 62 Дебиторы (нам должны)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7"/>
  <dimension ref="A1:D4"/>
  <sheetViews>
    <sheetView showZeros="0" zoomScalePageLayoutView="0" workbookViewId="0" topLeftCell="A1">
      <pane ySplit="2" topLeftCell="A3" activePane="bottomLeft" state="frozen"/>
      <selection pane="topLeft" activeCell="A1" sqref="A1"/>
      <selection pane="bottomLeft" activeCell="C1" sqref="C1"/>
    </sheetView>
  </sheetViews>
  <sheetFormatPr defaultColWidth="9.140625" defaultRowHeight="12.75"/>
  <cols>
    <col min="1" max="1" width="2.140625" style="54" customWidth="1"/>
    <col min="2" max="2" width="10.7109375" style="54" customWidth="1"/>
    <col min="3" max="3" width="53.57421875" style="54" customWidth="1"/>
    <col min="4" max="4" width="31.7109375" style="54" customWidth="1"/>
    <col min="5" max="16384" width="9.140625" style="54" customWidth="1"/>
  </cols>
  <sheetData>
    <row r="1" spans="1:3" s="76" customFormat="1" ht="18">
      <c r="A1" s="78"/>
      <c r="B1" s="92" t="s">
        <v>33</v>
      </c>
      <c r="C1" s="92"/>
    </row>
    <row r="2" spans="2:4" s="79" customFormat="1" ht="12.75">
      <c r="B2" s="77" t="s">
        <v>246</v>
      </c>
      <c r="C2" s="77" t="s">
        <v>253</v>
      </c>
      <c r="D2" s="77" t="s">
        <v>244</v>
      </c>
    </row>
    <row r="3" spans="2:3" ht="12.75">
      <c r="B3" s="54">
        <v>0</v>
      </c>
      <c r="C3" s="54" t="s">
        <v>284</v>
      </c>
    </row>
    <row r="4" spans="2:3" ht="12.75">
      <c r="B4" s="54">
        <v>0</v>
      </c>
      <c r="C4" s="54" t="s">
        <v>437</v>
      </c>
    </row>
  </sheetData>
  <sheetProtection password="CC71" sheet="1" objects="1" scenarios="1" formatCells="0" formatRows="0" insertRows="0" deleteRows="0"/>
  <hyperlinks>
    <hyperlink ref="B1" location="A_50" display="Счет 50 Касса (активный)"/>
    <hyperlink ref="B1:C1" location="P_75" display="Счет 75 Расчеты с учредителями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/>
  <dimension ref="A1:D3"/>
  <sheetViews>
    <sheetView showZeros="0" zoomScalePageLayoutView="0" workbookViewId="0" topLeftCell="A1">
      <pane ySplit="2" topLeftCell="A3" activePane="bottomLeft" state="frozen"/>
      <selection pane="topLeft" activeCell="A1" sqref="A1"/>
      <selection pane="bottomLeft" activeCell="B1" sqref="B1:C1"/>
    </sheetView>
  </sheetViews>
  <sheetFormatPr defaultColWidth="9.140625" defaultRowHeight="12.75"/>
  <cols>
    <col min="1" max="1" width="2.140625" style="54" customWidth="1"/>
    <col min="2" max="2" width="10.7109375" style="54" customWidth="1"/>
    <col min="3" max="3" width="53.57421875" style="54" customWidth="1"/>
    <col min="4" max="4" width="31.7109375" style="54" customWidth="1"/>
    <col min="5" max="16384" width="9.140625" style="54" customWidth="1"/>
  </cols>
  <sheetData>
    <row r="1" spans="1:3" s="76" customFormat="1" ht="18">
      <c r="A1" s="78"/>
      <c r="B1" s="204" t="s">
        <v>256</v>
      </c>
      <c r="C1" s="204"/>
    </row>
    <row r="2" spans="2:4" s="79" customFormat="1" ht="12.75">
      <c r="B2" s="77" t="s">
        <v>246</v>
      </c>
      <c r="C2" s="77" t="s">
        <v>253</v>
      </c>
      <c r="D2" s="77" t="s">
        <v>244</v>
      </c>
    </row>
    <row r="3" spans="2:3" ht="12.75">
      <c r="B3" s="54">
        <v>0</v>
      </c>
      <c r="C3" s="54" t="s">
        <v>470</v>
      </c>
    </row>
  </sheetData>
  <sheetProtection password="CC71" sheet="1" objects="1" scenarios="1" formatCells="0" formatRows="0" insertRows="0" deleteRows="0"/>
  <mergeCells count="1">
    <mergeCell ref="B1:C1"/>
  </mergeCells>
  <hyperlinks>
    <hyperlink ref="B1" location="A_50" display="Счет 50 Касса (активный)"/>
    <hyperlink ref="B1:C1" location="P_76" display="Счет 76 Кредиторы (наши долги)"/>
  </hyperlink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41"/>
  <dimension ref="A1:D7"/>
  <sheetViews>
    <sheetView showZeros="0" zoomScalePageLayoutView="0" workbookViewId="0" topLeftCell="A1">
      <pane ySplit="2" topLeftCell="A3" activePane="bottomLeft" state="frozen"/>
      <selection pane="topLeft" activeCell="A1" sqref="A1"/>
      <selection pane="bottomLeft" activeCell="B1" sqref="B1:C1"/>
    </sheetView>
  </sheetViews>
  <sheetFormatPr defaultColWidth="9.140625" defaultRowHeight="12.75"/>
  <cols>
    <col min="1" max="1" width="2.140625" style="54" customWidth="1"/>
    <col min="2" max="2" width="10.7109375" style="54" customWidth="1"/>
    <col min="3" max="3" width="53.57421875" style="54" customWidth="1"/>
    <col min="4" max="4" width="31.7109375" style="54" customWidth="1"/>
    <col min="5" max="16384" width="9.140625" style="54" customWidth="1"/>
  </cols>
  <sheetData>
    <row r="1" spans="1:3" s="76" customFormat="1" ht="18">
      <c r="A1" s="78"/>
      <c r="B1" s="204" t="s">
        <v>258</v>
      </c>
      <c r="C1" s="204"/>
    </row>
    <row r="2" spans="2:4" s="79" customFormat="1" ht="12.75">
      <c r="B2" s="77" t="s">
        <v>246</v>
      </c>
      <c r="C2" s="77" t="s">
        <v>253</v>
      </c>
      <c r="D2" s="77" t="s">
        <v>244</v>
      </c>
    </row>
    <row r="3" spans="2:3" ht="12.75">
      <c r="B3" s="190">
        <v>1</v>
      </c>
      <c r="C3" s="190" t="s">
        <v>259</v>
      </c>
    </row>
    <row r="4" spans="2:3" ht="12.75">
      <c r="B4" s="54">
        <v>0</v>
      </c>
      <c r="C4" s="54" t="s">
        <v>260</v>
      </c>
    </row>
    <row r="5" spans="2:3" ht="12.75">
      <c r="B5" s="54">
        <v>0</v>
      </c>
      <c r="C5" s="54" t="s">
        <v>409</v>
      </c>
    </row>
    <row r="6" spans="2:3" ht="12.75">
      <c r="B6" s="190">
        <v>1</v>
      </c>
      <c r="C6" s="190" t="s">
        <v>487</v>
      </c>
    </row>
    <row r="7" spans="2:3" ht="12.75">
      <c r="B7" s="54">
        <v>0</v>
      </c>
      <c r="C7" s="54" t="s">
        <v>486</v>
      </c>
    </row>
  </sheetData>
  <sheetProtection password="CC71" sheet="1" objects="1" scenarios="1" formatCells="0" formatRows="0" insertRows="0" deleteRows="0"/>
  <mergeCells count="1">
    <mergeCell ref="B1:C1"/>
  </mergeCells>
  <hyperlinks>
    <hyperlink ref="B1" location="A_50" display="Счет 50 Касса (активный)"/>
    <hyperlink ref="B1:C1" location="P_90.01" display="Счет 90.01 Доходы"/>
  </hyperlink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42"/>
  <dimension ref="A1:D33"/>
  <sheetViews>
    <sheetView showZeros="0" zoomScalePageLayoutView="0" workbookViewId="0" topLeftCell="A1">
      <pane ySplit="2" topLeftCell="A12" activePane="bottomLeft" state="frozen"/>
      <selection pane="topLeft" activeCell="A1" sqref="A1"/>
      <selection pane="bottomLeft" activeCell="C1" sqref="C1"/>
    </sheetView>
  </sheetViews>
  <sheetFormatPr defaultColWidth="9.140625" defaultRowHeight="12.75"/>
  <cols>
    <col min="1" max="1" width="2.140625" style="54" customWidth="1"/>
    <col min="2" max="2" width="10.7109375" style="54" customWidth="1"/>
    <col min="3" max="3" width="53.57421875" style="54" customWidth="1"/>
    <col min="4" max="4" width="31.7109375" style="54" customWidth="1"/>
    <col min="5" max="16384" width="9.140625" style="54" customWidth="1"/>
  </cols>
  <sheetData>
    <row r="1" spans="1:3" s="76" customFormat="1" ht="18">
      <c r="A1" s="78"/>
      <c r="B1" s="92" t="s">
        <v>264</v>
      </c>
      <c r="C1" s="92"/>
    </row>
    <row r="2" spans="2:4" s="79" customFormat="1" ht="12.75">
      <c r="B2" s="77" t="s">
        <v>246</v>
      </c>
      <c r="C2" s="77" t="s">
        <v>253</v>
      </c>
      <c r="D2" s="77" t="s">
        <v>244</v>
      </c>
    </row>
    <row r="3" spans="2:3" ht="12.75">
      <c r="B3" s="190">
        <v>1</v>
      </c>
      <c r="C3" s="190" t="s">
        <v>289</v>
      </c>
    </row>
    <row r="4" spans="2:3" ht="12.75">
      <c r="B4" s="54">
        <v>0</v>
      </c>
      <c r="C4" s="54" t="s">
        <v>510</v>
      </c>
    </row>
    <row r="5" spans="2:3" ht="12.75">
      <c r="B5" s="190">
        <v>1</v>
      </c>
      <c r="C5" s="190" t="s">
        <v>514</v>
      </c>
    </row>
    <row r="6" spans="2:3" ht="12.75">
      <c r="B6" s="54">
        <v>0</v>
      </c>
      <c r="C6" s="54" t="s">
        <v>513</v>
      </c>
    </row>
    <row r="7" spans="2:3" ht="12.75">
      <c r="B7" s="54">
        <v>0</v>
      </c>
      <c r="C7" s="54" t="s">
        <v>527</v>
      </c>
    </row>
    <row r="8" spans="2:3" ht="12.75">
      <c r="B8" s="54">
        <v>0</v>
      </c>
      <c r="C8" s="54" t="s">
        <v>373</v>
      </c>
    </row>
    <row r="9" spans="2:3" ht="12.75">
      <c r="B9" s="190">
        <v>1</v>
      </c>
      <c r="C9" s="190" t="s">
        <v>549</v>
      </c>
    </row>
    <row r="10" spans="2:3" ht="12.75">
      <c r="B10" s="54">
        <v>0</v>
      </c>
      <c r="C10" s="54" t="s">
        <v>548</v>
      </c>
    </row>
    <row r="11" spans="2:3" ht="12.75">
      <c r="B11" s="54">
        <v>0</v>
      </c>
      <c r="C11" s="54" t="s">
        <v>552</v>
      </c>
    </row>
    <row r="12" spans="2:3" ht="12.75">
      <c r="B12" s="54">
        <v>0</v>
      </c>
      <c r="C12" s="54" t="s">
        <v>553</v>
      </c>
    </row>
    <row r="13" spans="2:3" ht="12.75">
      <c r="B13" s="190">
        <v>1</v>
      </c>
      <c r="C13" s="190" t="s">
        <v>372</v>
      </c>
    </row>
    <row r="14" spans="2:3" ht="12.75">
      <c r="B14" s="54">
        <v>0</v>
      </c>
      <c r="C14" s="54" t="s">
        <v>261</v>
      </c>
    </row>
    <row r="15" spans="2:3" ht="12.75">
      <c r="B15" s="54">
        <v>0</v>
      </c>
      <c r="C15" s="54" t="s">
        <v>475</v>
      </c>
    </row>
    <row r="16" spans="2:3" ht="12.75">
      <c r="B16" s="54">
        <v>0</v>
      </c>
      <c r="C16" s="54" t="s">
        <v>498</v>
      </c>
    </row>
    <row r="17" spans="2:3" ht="12.75">
      <c r="B17" s="190">
        <v>1</v>
      </c>
      <c r="C17" s="190" t="s">
        <v>262</v>
      </c>
    </row>
    <row r="18" spans="2:3" ht="12.75">
      <c r="B18" s="54">
        <v>0</v>
      </c>
      <c r="C18" s="54" t="s">
        <v>490</v>
      </c>
    </row>
    <row r="19" spans="2:3" ht="12.75">
      <c r="B19" s="54">
        <v>0</v>
      </c>
      <c r="C19" s="54" t="s">
        <v>492</v>
      </c>
    </row>
    <row r="20" spans="2:3" ht="12.75">
      <c r="B20" s="54">
        <v>0</v>
      </c>
      <c r="C20" s="54" t="s">
        <v>263</v>
      </c>
    </row>
    <row r="21" spans="2:3" ht="12.75">
      <c r="B21" s="190">
        <v>1</v>
      </c>
      <c r="C21" s="190" t="s">
        <v>482</v>
      </c>
    </row>
    <row r="22" spans="2:3" ht="12.75">
      <c r="B22" s="54">
        <v>0</v>
      </c>
      <c r="C22" s="54" t="s">
        <v>481</v>
      </c>
    </row>
    <row r="23" spans="2:3" ht="12.75">
      <c r="B23" s="54">
        <v>0</v>
      </c>
      <c r="C23" s="54" t="s">
        <v>484</v>
      </c>
    </row>
    <row r="24" spans="2:3" ht="12.75">
      <c r="B24" s="190">
        <v>1</v>
      </c>
      <c r="C24" s="190" t="s">
        <v>368</v>
      </c>
    </row>
    <row r="25" spans="2:3" ht="12.75">
      <c r="B25" s="54">
        <v>0</v>
      </c>
      <c r="C25" s="54" t="s">
        <v>477</v>
      </c>
    </row>
    <row r="26" spans="2:3" ht="12.75">
      <c r="B26" s="190">
        <v>1</v>
      </c>
      <c r="C26" s="190" t="s">
        <v>300</v>
      </c>
    </row>
    <row r="27" spans="2:3" ht="12.75">
      <c r="B27" s="54">
        <v>0</v>
      </c>
      <c r="C27" s="54" t="s">
        <v>301</v>
      </c>
    </row>
    <row r="28" spans="2:3" ht="12.75">
      <c r="B28" s="54">
        <v>0</v>
      </c>
      <c r="C28" s="54" t="s">
        <v>326</v>
      </c>
    </row>
    <row r="29" spans="2:3" ht="12.75">
      <c r="B29" s="54">
        <v>0</v>
      </c>
      <c r="C29" s="54" t="s">
        <v>328</v>
      </c>
    </row>
    <row r="30" spans="2:3" ht="12.75">
      <c r="B30" s="190">
        <v>1</v>
      </c>
      <c r="C30" s="190" t="s">
        <v>298</v>
      </c>
    </row>
    <row r="31" spans="2:3" ht="12.75">
      <c r="B31" s="54">
        <v>0</v>
      </c>
      <c r="C31" s="54" t="s">
        <v>534</v>
      </c>
    </row>
    <row r="32" spans="2:3" ht="12.75">
      <c r="B32" s="54">
        <v>0</v>
      </c>
      <c r="C32" s="54" t="s">
        <v>327</v>
      </c>
    </row>
    <row r="33" ht="12.75">
      <c r="C33" s="183" t="s">
        <v>386</v>
      </c>
    </row>
  </sheetData>
  <sheetProtection password="CC71" sheet="1" objects="1" scenarios="1" formatCells="0" formatRows="0" insertRows="0" deleteRows="0"/>
  <hyperlinks>
    <hyperlink ref="B1" location="A_50" display="Счет 50 Касса (активный)"/>
    <hyperlink ref="B1:C1" location="P_90.02" display="Счет 90.01 Расходы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43"/>
  <dimension ref="A1:D3"/>
  <sheetViews>
    <sheetView showZeros="0" zoomScalePageLayoutView="0" workbookViewId="0" topLeftCell="A1">
      <pane ySplit="2" topLeftCell="A3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2.140625" style="54" customWidth="1"/>
    <col min="2" max="2" width="10.7109375" style="54" customWidth="1"/>
    <col min="3" max="3" width="53.57421875" style="54" customWidth="1"/>
    <col min="4" max="4" width="31.7109375" style="54" customWidth="1"/>
    <col min="5" max="16384" width="9.140625" style="54" customWidth="1"/>
  </cols>
  <sheetData>
    <row r="1" spans="1:3" s="76" customFormat="1" ht="18">
      <c r="A1" s="78"/>
      <c r="B1" s="92" t="s">
        <v>320</v>
      </c>
      <c r="C1" s="124"/>
    </row>
    <row r="2" spans="2:4" s="79" customFormat="1" ht="12.75">
      <c r="B2" s="77" t="s">
        <v>246</v>
      </c>
      <c r="C2" s="77" t="s">
        <v>253</v>
      </c>
      <c r="D2" s="77" t="s">
        <v>244</v>
      </c>
    </row>
    <row r="3" ht="12.75">
      <c r="C3" s="183" t="s">
        <v>562</v>
      </c>
    </row>
  </sheetData>
  <sheetProtection password="CC71" sheet="1" objects="1" scenarios="1" formatCells="0" formatRows="0" insertRows="0" deleteRows="0"/>
  <hyperlinks>
    <hyperlink ref="B1" location="P_90.09" display="Счет 90.09 Прибыль предыдущего периода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/>
  <dimension ref="A1:B12"/>
  <sheetViews>
    <sheetView zoomScalePageLayoutView="0" workbookViewId="0" topLeftCell="A1">
      <selection activeCell="F8" sqref="F8"/>
    </sheetView>
  </sheetViews>
  <sheetFormatPr defaultColWidth="9.140625" defaultRowHeight="12.75"/>
  <sheetData>
    <row r="1" spans="1:2" ht="12.75">
      <c r="A1" t="s">
        <v>34</v>
      </c>
      <c r="B1">
        <v>2013</v>
      </c>
    </row>
    <row r="2" spans="1:2" ht="12.75">
      <c r="A2" t="s">
        <v>35</v>
      </c>
      <c r="B2">
        <v>2014</v>
      </c>
    </row>
    <row r="3" spans="1:2" ht="12.75">
      <c r="A3" t="s">
        <v>36</v>
      </c>
      <c r="B3">
        <v>2015</v>
      </c>
    </row>
    <row r="4" spans="1:2" ht="12.75">
      <c r="A4" t="s">
        <v>37</v>
      </c>
      <c r="B4">
        <v>2016</v>
      </c>
    </row>
    <row r="5" spans="1:2" ht="12.75">
      <c r="A5" t="s">
        <v>223</v>
      </c>
      <c r="B5">
        <v>2017</v>
      </c>
    </row>
    <row r="6" spans="1:2" ht="12.75">
      <c r="A6" t="s">
        <v>38</v>
      </c>
      <c r="B6">
        <v>2018</v>
      </c>
    </row>
    <row r="7" spans="1:2" ht="12.75">
      <c r="A7" t="s">
        <v>39</v>
      </c>
      <c r="B7">
        <v>2019</v>
      </c>
    </row>
    <row r="8" spans="1:2" ht="12.75">
      <c r="A8" t="s">
        <v>40</v>
      </c>
      <c r="B8">
        <v>2020</v>
      </c>
    </row>
    <row r="9" ht="12.75">
      <c r="A9" t="s">
        <v>41</v>
      </c>
    </row>
    <row r="10" ht="12.75">
      <c r="A10" t="s">
        <v>42</v>
      </c>
    </row>
    <row r="11" ht="12.75">
      <c r="A11" t="s">
        <v>43</v>
      </c>
    </row>
    <row r="12" ht="12.75">
      <c r="A12" t="s">
        <v>44</v>
      </c>
    </row>
  </sheetData>
  <sheetProtection password="CC71"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C40"/>
  <sheetViews>
    <sheetView zoomScalePageLayoutView="0" workbookViewId="0" topLeftCell="A19">
      <selection activeCell="B42" sqref="B42"/>
    </sheetView>
  </sheetViews>
  <sheetFormatPr defaultColWidth="8.8515625" defaultRowHeight="14.25" customHeight="1"/>
  <cols>
    <col min="1" max="1" width="11.28125" style="14" customWidth="1"/>
    <col min="2" max="2" width="8.8515625" style="14" customWidth="1"/>
    <col min="3" max="3" width="58.57421875" style="16" customWidth="1"/>
    <col min="4" max="16384" width="8.8515625" style="15" customWidth="1"/>
  </cols>
  <sheetData>
    <row r="1" spans="1:3" s="19" customFormat="1" ht="14.25" customHeight="1">
      <c r="A1" s="17" t="s">
        <v>24</v>
      </c>
      <c r="B1" s="17" t="s">
        <v>25</v>
      </c>
      <c r="C1" s="18" t="s">
        <v>222</v>
      </c>
    </row>
    <row r="2" spans="1:3" ht="14.25" customHeight="1">
      <c r="A2" s="60" t="s">
        <v>30</v>
      </c>
      <c r="B2" s="60" t="s">
        <v>18</v>
      </c>
      <c r="C2" s="61" t="s">
        <v>354</v>
      </c>
    </row>
    <row r="3" spans="1:3" ht="14.25" customHeight="1">
      <c r="A3" s="60" t="s">
        <v>18</v>
      </c>
      <c r="B3" s="60" t="s">
        <v>18</v>
      </c>
      <c r="C3" s="61" t="s">
        <v>346</v>
      </c>
    </row>
    <row r="4" spans="1:3" ht="14.25" customHeight="1">
      <c r="A4" s="60" t="s">
        <v>19</v>
      </c>
      <c r="B4" s="60" t="s">
        <v>18</v>
      </c>
      <c r="C4" s="61" t="s">
        <v>343</v>
      </c>
    </row>
    <row r="5" spans="1:3" ht="14.25" customHeight="1">
      <c r="A5" s="60" t="s">
        <v>4</v>
      </c>
      <c r="B5" s="60" t="s">
        <v>18</v>
      </c>
      <c r="C5" s="61" t="s">
        <v>334</v>
      </c>
    </row>
    <row r="6" spans="1:3" ht="14.25" customHeight="1">
      <c r="A6" s="60" t="s">
        <v>7</v>
      </c>
      <c r="B6" s="60" t="s">
        <v>18</v>
      </c>
      <c r="C6" s="61" t="s">
        <v>352</v>
      </c>
    </row>
    <row r="7" spans="1:3" ht="14.25" customHeight="1">
      <c r="A7" s="60" t="s">
        <v>18</v>
      </c>
      <c r="B7" s="60" t="s">
        <v>29</v>
      </c>
      <c r="C7" s="61" t="s">
        <v>332</v>
      </c>
    </row>
    <row r="8" spans="1:3" ht="14.25" customHeight="1">
      <c r="A8" s="160"/>
      <c r="B8" s="161"/>
      <c r="C8" s="162" t="s">
        <v>333</v>
      </c>
    </row>
    <row r="9" spans="1:3" ht="14.25" customHeight="1">
      <c r="A9" s="60" t="s">
        <v>221</v>
      </c>
      <c r="B9" s="60" t="s">
        <v>18</v>
      </c>
      <c r="C9" s="61" t="s">
        <v>344</v>
      </c>
    </row>
    <row r="10" spans="1:3" ht="14.25" customHeight="1">
      <c r="A10" s="60" t="s">
        <v>18</v>
      </c>
      <c r="B10" s="60" t="s">
        <v>221</v>
      </c>
      <c r="C10" s="61" t="s">
        <v>351</v>
      </c>
    </row>
    <row r="11" spans="1:3" ht="14.25" customHeight="1">
      <c r="A11" s="160"/>
      <c r="B11" s="161"/>
      <c r="C11" s="162" t="s">
        <v>333</v>
      </c>
    </row>
    <row r="12" spans="1:3" ht="14.25" customHeight="1">
      <c r="A12" s="60" t="s">
        <v>46</v>
      </c>
      <c r="B12" s="60" t="s">
        <v>29</v>
      </c>
      <c r="C12" s="61" t="s">
        <v>355</v>
      </c>
    </row>
    <row r="13" spans="1:3" ht="14.25" customHeight="1">
      <c r="A13" s="60" t="s">
        <v>29</v>
      </c>
      <c r="B13" s="60" t="s">
        <v>19</v>
      </c>
      <c r="C13" s="61" t="s">
        <v>339</v>
      </c>
    </row>
    <row r="14" spans="1:3" ht="14.25" customHeight="1">
      <c r="A14" s="60" t="s">
        <v>18</v>
      </c>
      <c r="B14" s="60" t="s">
        <v>46</v>
      </c>
      <c r="C14" s="61" t="s">
        <v>340</v>
      </c>
    </row>
    <row r="15" spans="1:3" ht="14.25" customHeight="1">
      <c r="A15" s="160"/>
      <c r="B15" s="161"/>
      <c r="C15" s="162" t="s">
        <v>333</v>
      </c>
    </row>
    <row r="16" spans="1:3" ht="14.25" customHeight="1">
      <c r="A16" s="60" t="s">
        <v>46</v>
      </c>
      <c r="B16" s="60" t="s">
        <v>29</v>
      </c>
      <c r="C16" s="61" t="s">
        <v>356</v>
      </c>
    </row>
    <row r="17" spans="1:3" ht="14.25" customHeight="1">
      <c r="A17" s="60" t="s">
        <v>29</v>
      </c>
      <c r="B17" s="60" t="s">
        <v>7</v>
      </c>
      <c r="C17" s="61" t="s">
        <v>341</v>
      </c>
    </row>
    <row r="18" spans="1:3" ht="15" customHeight="1">
      <c r="A18" s="60" t="s">
        <v>18</v>
      </c>
      <c r="B18" s="60" t="s">
        <v>46</v>
      </c>
      <c r="C18" s="61" t="s">
        <v>342</v>
      </c>
    </row>
    <row r="19" spans="1:3" ht="14.25" customHeight="1">
      <c r="A19" s="160"/>
      <c r="B19" s="161"/>
      <c r="C19" s="162" t="s">
        <v>333</v>
      </c>
    </row>
    <row r="20" spans="1:3" ht="14.25" customHeight="1">
      <c r="A20" s="60" t="s">
        <v>19</v>
      </c>
      <c r="B20" s="60" t="s">
        <v>4</v>
      </c>
      <c r="C20" s="61" t="s">
        <v>347</v>
      </c>
    </row>
    <row r="21" spans="1:3" ht="14.25" customHeight="1">
      <c r="A21" s="60" t="s">
        <v>7</v>
      </c>
      <c r="B21" s="60" t="s">
        <v>4</v>
      </c>
      <c r="C21" s="61" t="s">
        <v>348</v>
      </c>
    </row>
    <row r="22" spans="1:3" ht="14.25" customHeight="1">
      <c r="A22" s="160"/>
      <c r="B22" s="161"/>
      <c r="C22" s="162" t="s">
        <v>333</v>
      </c>
    </row>
    <row r="23" spans="1:3" ht="14.25" customHeight="1">
      <c r="A23" s="60" t="s">
        <v>46</v>
      </c>
      <c r="B23" s="60" t="s">
        <v>18</v>
      </c>
      <c r="C23" s="61" t="s">
        <v>335</v>
      </c>
    </row>
    <row r="24" spans="1:3" ht="14.25" customHeight="1">
      <c r="A24" s="60" t="s">
        <v>18</v>
      </c>
      <c r="B24" s="60" t="s">
        <v>46</v>
      </c>
      <c r="C24" s="61" t="s">
        <v>336</v>
      </c>
    </row>
    <row r="25" spans="1:3" ht="14.25" customHeight="1">
      <c r="A25" s="160"/>
      <c r="B25" s="161"/>
      <c r="C25" s="162" t="s">
        <v>333</v>
      </c>
    </row>
    <row r="26" spans="1:3" ht="14.25" customHeight="1">
      <c r="A26" s="60" t="s">
        <v>18</v>
      </c>
      <c r="B26" s="60" t="s">
        <v>15</v>
      </c>
      <c r="C26" s="61" t="s">
        <v>337</v>
      </c>
    </row>
    <row r="27" spans="1:3" ht="14.25" customHeight="1">
      <c r="A27" s="60" t="s">
        <v>15</v>
      </c>
      <c r="B27" s="14" t="s">
        <v>18</v>
      </c>
      <c r="C27" s="61" t="s">
        <v>338</v>
      </c>
    </row>
    <row r="28" spans="1:3" ht="14.25" customHeight="1">
      <c r="A28" s="160"/>
      <c r="B28" s="161"/>
      <c r="C28" s="162" t="s">
        <v>333</v>
      </c>
    </row>
    <row r="29" spans="1:3" ht="14.25" customHeight="1">
      <c r="A29" s="60" t="s">
        <v>18</v>
      </c>
      <c r="B29" s="60" t="s">
        <v>14</v>
      </c>
      <c r="C29" s="61" t="s">
        <v>358</v>
      </c>
    </row>
    <row r="30" spans="1:3" ht="14.25" customHeight="1">
      <c r="A30" s="60" t="s">
        <v>19</v>
      </c>
      <c r="B30" s="60" t="s">
        <v>14</v>
      </c>
      <c r="C30" s="61" t="s">
        <v>357</v>
      </c>
    </row>
    <row r="31" spans="1:3" ht="14.25" customHeight="1">
      <c r="A31" s="60" t="s">
        <v>7</v>
      </c>
      <c r="B31" s="60" t="s">
        <v>14</v>
      </c>
      <c r="C31" s="61" t="s">
        <v>359</v>
      </c>
    </row>
    <row r="32" spans="1:3" ht="14.25" customHeight="1">
      <c r="A32" s="60" t="s">
        <v>30</v>
      </c>
      <c r="B32" s="60" t="s">
        <v>14</v>
      </c>
      <c r="C32" s="61" t="s">
        <v>361</v>
      </c>
    </row>
    <row r="33" spans="1:3" ht="14.25" customHeight="1">
      <c r="A33" s="60" t="s">
        <v>14</v>
      </c>
      <c r="B33" s="60" t="s">
        <v>18</v>
      </c>
      <c r="C33" s="61" t="s">
        <v>360</v>
      </c>
    </row>
    <row r="34" spans="1:3" ht="14.25" customHeight="1">
      <c r="A34" s="160"/>
      <c r="B34" s="161"/>
      <c r="C34" s="162" t="s">
        <v>333</v>
      </c>
    </row>
    <row r="35" spans="1:3" ht="14.25" customHeight="1">
      <c r="A35" s="60" t="s">
        <v>30</v>
      </c>
      <c r="B35" s="60" t="s">
        <v>19</v>
      </c>
      <c r="C35" s="61" t="s">
        <v>362</v>
      </c>
    </row>
    <row r="36" spans="1:3" ht="14.25" customHeight="1">
      <c r="A36" s="60" t="s">
        <v>30</v>
      </c>
      <c r="B36" s="60" t="s">
        <v>221</v>
      </c>
      <c r="C36" s="61" t="s">
        <v>364</v>
      </c>
    </row>
    <row r="37" spans="1:3" ht="14.25" customHeight="1">
      <c r="A37" s="60" t="s">
        <v>30</v>
      </c>
      <c r="B37" s="60" t="s">
        <v>7</v>
      </c>
      <c r="C37" s="61" t="s">
        <v>363</v>
      </c>
    </row>
    <row r="38" spans="1:3" ht="14.25" customHeight="1">
      <c r="A38" s="160"/>
      <c r="B38" s="161"/>
      <c r="C38" s="162" t="s">
        <v>333</v>
      </c>
    </row>
    <row r="39" spans="1:3" ht="14.25" customHeight="1">
      <c r="A39" s="60" t="s">
        <v>15</v>
      </c>
      <c r="B39" s="60" t="s">
        <v>30</v>
      </c>
      <c r="C39" s="61" t="s">
        <v>365</v>
      </c>
    </row>
    <row r="40" spans="1:3" ht="14.25" customHeight="1">
      <c r="A40" s="160"/>
      <c r="B40" s="161"/>
      <c r="C40" s="162" t="s">
        <v>333</v>
      </c>
    </row>
  </sheetData>
  <sheetProtection password="CC71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6"/>
  <dimension ref="B2:E30"/>
  <sheetViews>
    <sheetView zoomScalePageLayoutView="0" workbookViewId="0" topLeftCell="A1">
      <selection activeCell="B2" sqref="B2"/>
    </sheetView>
  </sheetViews>
  <sheetFormatPr defaultColWidth="9.140625" defaultRowHeight="16.5" customHeight="1"/>
  <cols>
    <col min="1" max="1" width="1.421875" style="156" customWidth="1"/>
    <col min="2" max="2" width="66.140625" style="156" customWidth="1"/>
    <col min="3" max="3" width="1.1484375" style="156" customWidth="1"/>
    <col min="4" max="4" width="1.28515625" style="156" customWidth="1"/>
    <col min="5" max="5" width="66.140625" style="156" customWidth="1"/>
    <col min="6" max="16384" width="9.140625" style="156" customWidth="1"/>
  </cols>
  <sheetData>
    <row r="2" spans="2:5" ht="16.5" customHeight="1">
      <c r="B2" s="157"/>
      <c r="C2" s="158"/>
      <c r="D2" s="159"/>
      <c r="E2" s="157"/>
    </row>
    <row r="3" spans="2:5" ht="16.5" customHeight="1">
      <c r="B3" s="157"/>
      <c r="C3" s="158"/>
      <c r="D3" s="159"/>
      <c r="E3" s="157"/>
    </row>
    <row r="4" spans="2:5" ht="16.5" customHeight="1">
      <c r="B4" s="157"/>
      <c r="C4" s="158"/>
      <c r="D4" s="159"/>
      <c r="E4" s="157"/>
    </row>
    <row r="5" spans="2:5" ht="16.5" customHeight="1">
      <c r="B5" s="157"/>
      <c r="C5" s="158"/>
      <c r="D5" s="159"/>
      <c r="E5" s="157"/>
    </row>
    <row r="6" spans="2:5" ht="16.5" customHeight="1">
      <c r="B6" s="157"/>
      <c r="C6" s="158"/>
      <c r="D6" s="159"/>
      <c r="E6" s="157"/>
    </row>
    <row r="7" spans="2:5" ht="16.5" customHeight="1">
      <c r="B7" s="157"/>
      <c r="C7" s="158"/>
      <c r="D7" s="159"/>
      <c r="E7" s="157"/>
    </row>
    <row r="8" spans="2:5" ht="16.5" customHeight="1">
      <c r="B8" s="157"/>
      <c r="C8" s="158"/>
      <c r="D8" s="159"/>
      <c r="E8" s="157"/>
    </row>
    <row r="9" spans="2:5" ht="16.5" customHeight="1">
      <c r="B9" s="157"/>
      <c r="C9" s="158"/>
      <c r="D9" s="159"/>
      <c r="E9" s="157"/>
    </row>
    <row r="10" spans="2:5" ht="16.5" customHeight="1">
      <c r="B10" s="157"/>
      <c r="C10" s="158"/>
      <c r="D10" s="159"/>
      <c r="E10" s="157"/>
    </row>
    <row r="11" spans="2:5" ht="16.5" customHeight="1">
      <c r="B11" s="157"/>
      <c r="C11" s="158"/>
      <c r="D11" s="159"/>
      <c r="E11" s="157"/>
    </row>
    <row r="12" spans="2:5" ht="16.5" customHeight="1">
      <c r="B12" s="157"/>
      <c r="C12" s="158"/>
      <c r="D12" s="159"/>
      <c r="E12" s="157"/>
    </row>
    <row r="13" spans="2:5" ht="16.5" customHeight="1">
      <c r="B13" s="157"/>
      <c r="C13" s="158"/>
      <c r="D13" s="159"/>
      <c r="E13" s="157"/>
    </row>
    <row r="14" spans="2:5" ht="16.5" customHeight="1">
      <c r="B14" s="157"/>
      <c r="C14" s="158"/>
      <c r="D14" s="159"/>
      <c r="E14" s="157"/>
    </row>
    <row r="15" spans="2:5" ht="16.5" customHeight="1">
      <c r="B15" s="157"/>
      <c r="C15" s="158"/>
      <c r="D15" s="159"/>
      <c r="E15" s="157"/>
    </row>
    <row r="16" spans="2:5" ht="16.5" customHeight="1">
      <c r="B16" s="157"/>
      <c r="C16" s="158"/>
      <c r="D16" s="159"/>
      <c r="E16" s="157"/>
    </row>
    <row r="17" spans="2:5" ht="16.5" customHeight="1">
      <c r="B17" s="157"/>
      <c r="C17" s="158"/>
      <c r="D17" s="159"/>
      <c r="E17" s="157"/>
    </row>
    <row r="18" spans="2:5" ht="16.5" customHeight="1">
      <c r="B18" s="157"/>
      <c r="C18" s="158"/>
      <c r="D18" s="159"/>
      <c r="E18" s="157"/>
    </row>
    <row r="19" spans="2:5" ht="16.5" customHeight="1">
      <c r="B19" s="157"/>
      <c r="C19" s="158"/>
      <c r="D19" s="159"/>
      <c r="E19" s="157"/>
    </row>
    <row r="20" spans="2:5" ht="16.5" customHeight="1">
      <c r="B20" s="157"/>
      <c r="C20" s="158"/>
      <c r="D20" s="159"/>
      <c r="E20" s="157"/>
    </row>
    <row r="21" spans="2:5" ht="16.5" customHeight="1">
      <c r="B21" s="157"/>
      <c r="C21" s="158"/>
      <c r="D21" s="159"/>
      <c r="E21" s="157"/>
    </row>
    <row r="22" spans="2:5" ht="16.5" customHeight="1">
      <c r="B22" s="157"/>
      <c r="C22" s="158"/>
      <c r="D22" s="159"/>
      <c r="E22" s="157"/>
    </row>
    <row r="23" spans="2:5" ht="16.5" customHeight="1">
      <c r="B23" s="157"/>
      <c r="C23" s="158"/>
      <c r="D23" s="159"/>
      <c r="E23" s="157"/>
    </row>
    <row r="24" spans="2:5" ht="16.5" customHeight="1">
      <c r="B24" s="157"/>
      <c r="C24" s="158"/>
      <c r="D24" s="159"/>
      <c r="E24" s="157"/>
    </row>
    <row r="25" spans="2:5" ht="16.5" customHeight="1">
      <c r="B25" s="157"/>
      <c r="C25" s="158"/>
      <c r="D25" s="159"/>
      <c r="E25" s="157"/>
    </row>
    <row r="26" spans="2:5" ht="16.5" customHeight="1">
      <c r="B26" s="157"/>
      <c r="C26" s="158"/>
      <c r="D26" s="159"/>
      <c r="E26" s="157"/>
    </row>
    <row r="27" spans="2:5" ht="16.5" customHeight="1">
      <c r="B27" s="157"/>
      <c r="C27" s="158"/>
      <c r="D27" s="159"/>
      <c r="E27" s="157"/>
    </row>
    <row r="28" spans="2:5" ht="16.5" customHeight="1">
      <c r="B28" s="157"/>
      <c r="C28" s="158"/>
      <c r="D28" s="159"/>
      <c r="E28" s="157"/>
    </row>
    <row r="29" spans="2:5" ht="16.5" customHeight="1">
      <c r="B29" s="157"/>
      <c r="C29" s="158"/>
      <c r="D29" s="159"/>
      <c r="E29" s="157"/>
    </row>
    <row r="30" spans="2:5" ht="16.5" customHeight="1">
      <c r="B30" s="157"/>
      <c r="C30" s="158"/>
      <c r="D30" s="159"/>
      <c r="E30" s="157"/>
    </row>
  </sheetData>
  <sheetProtection/>
  <printOptions horizontalCentered="1" verticalCentered="1"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209"/>
  <sheetViews>
    <sheetView zoomScalePageLayoutView="0" workbookViewId="0" topLeftCell="A1">
      <pane ySplit="2" topLeftCell="A183" activePane="bottomLeft" state="frozen"/>
      <selection pane="topLeft" activeCell="A1" sqref="A1"/>
      <selection pane="bottomLeft" activeCell="E201" sqref="E201"/>
    </sheetView>
  </sheetViews>
  <sheetFormatPr defaultColWidth="9.140625" defaultRowHeight="12.75"/>
  <cols>
    <col min="1" max="1" width="3.140625" style="54" customWidth="1"/>
    <col min="2" max="2" width="4.57421875" style="43" customWidth="1"/>
    <col min="3" max="3" width="8.8515625" style="56" customWidth="1"/>
    <col min="4" max="4" width="39.00390625" style="89" customWidth="1"/>
    <col min="5" max="5" width="9.28125" style="99" customWidth="1"/>
    <col min="6" max="6" width="9.28125" style="48" customWidth="1"/>
    <col min="7" max="7" width="14.140625" style="63" customWidth="1"/>
    <col min="8" max="8" width="21.7109375" style="47" customWidth="1"/>
    <col min="9" max="9" width="20.7109375" style="47" customWidth="1"/>
    <col min="10" max="10" width="8.421875" style="49" customWidth="1"/>
    <col min="11" max="11" width="8.28125" style="49" customWidth="1"/>
    <col min="12" max="12" width="14.28125" style="47" customWidth="1"/>
    <col min="13" max="13" width="16.7109375" style="47" customWidth="1"/>
  </cols>
  <sheetData>
    <row r="1" spans="1:13" s="20" customFormat="1" ht="24" customHeight="1">
      <c r="A1" s="43"/>
      <c r="B1" s="43"/>
      <c r="C1" s="56"/>
      <c r="D1" s="89"/>
      <c r="E1" s="99"/>
      <c r="F1" s="48"/>
      <c r="G1" s="63"/>
      <c r="H1" s="47"/>
      <c r="I1" s="47"/>
      <c r="J1" s="49"/>
      <c r="K1" s="49"/>
      <c r="L1" s="47"/>
      <c r="M1" s="47"/>
    </row>
    <row r="2" spans="1:13" s="46" customFormat="1" ht="25.5">
      <c r="A2" s="53"/>
      <c r="B2" s="45" t="s">
        <v>224</v>
      </c>
      <c r="C2" s="57" t="s">
        <v>69</v>
      </c>
      <c r="D2" s="88" t="s">
        <v>20</v>
      </c>
      <c r="E2" s="88" t="s">
        <v>275</v>
      </c>
      <c r="F2" s="50" t="s">
        <v>276</v>
      </c>
      <c r="G2" s="64" t="s">
        <v>267</v>
      </c>
      <c r="H2" s="51" t="s">
        <v>60</v>
      </c>
      <c r="I2" s="51" t="s">
        <v>61</v>
      </c>
      <c r="J2" s="52" t="s">
        <v>82</v>
      </c>
      <c r="K2" s="52" t="s">
        <v>83</v>
      </c>
      <c r="L2" s="51" t="s">
        <v>270</v>
      </c>
      <c r="M2" s="51" t="s">
        <v>271</v>
      </c>
    </row>
    <row r="3" spans="2:13" ht="12.75">
      <c r="B3" s="44">
        <v>1</v>
      </c>
      <c r="C3" s="55" t="s">
        <v>395</v>
      </c>
      <c r="D3" s="152" t="s">
        <v>396</v>
      </c>
      <c r="E3" s="100" t="s">
        <v>18</v>
      </c>
      <c r="F3" s="66" t="s">
        <v>29</v>
      </c>
      <c r="G3" s="68">
        <v>60000</v>
      </c>
      <c r="H3" s="65" t="s">
        <v>397</v>
      </c>
      <c r="I3" s="65" t="s">
        <v>260</v>
      </c>
      <c r="J3" s="67">
        <v>5.998398999999999</v>
      </c>
      <c r="K3" s="67">
        <v>5.998398999999999</v>
      </c>
      <c r="L3" s="65"/>
      <c r="M3" s="65" t="s">
        <v>259</v>
      </c>
    </row>
    <row r="4" spans="2:13" ht="12.75">
      <c r="B4" s="44">
        <v>2</v>
      </c>
      <c r="C4" s="55" t="s">
        <v>398</v>
      </c>
      <c r="D4" s="152" t="s">
        <v>396</v>
      </c>
      <c r="E4" s="100" t="s">
        <v>18</v>
      </c>
      <c r="F4" s="66" t="s">
        <v>29</v>
      </c>
      <c r="G4" s="68">
        <v>60000</v>
      </c>
      <c r="H4" s="65" t="s">
        <v>397</v>
      </c>
      <c r="I4" s="65" t="s">
        <v>260</v>
      </c>
      <c r="J4" s="67">
        <v>5.998499</v>
      </c>
      <c r="K4" s="67">
        <v>11.996897999999998</v>
      </c>
      <c r="L4" s="65"/>
      <c r="M4" s="65" t="s">
        <v>259</v>
      </c>
    </row>
    <row r="5" spans="2:13" ht="12.75">
      <c r="B5" s="44">
        <v>3</v>
      </c>
      <c r="C5" s="55" t="s">
        <v>399</v>
      </c>
      <c r="D5" s="152" t="s">
        <v>396</v>
      </c>
      <c r="E5" s="100" t="s">
        <v>18</v>
      </c>
      <c r="F5" s="66" t="s">
        <v>29</v>
      </c>
      <c r="G5" s="68">
        <v>60000</v>
      </c>
      <c r="H5" s="65" t="s">
        <v>397</v>
      </c>
      <c r="I5" s="65" t="s">
        <v>260</v>
      </c>
      <c r="J5" s="67">
        <v>5.9985990000000005</v>
      </c>
      <c r="K5" s="67">
        <v>17.995497</v>
      </c>
      <c r="L5" s="65"/>
      <c r="M5" s="65" t="s">
        <v>259</v>
      </c>
    </row>
    <row r="6" spans="2:13" ht="12.75">
      <c r="B6" s="44">
        <v>4</v>
      </c>
      <c r="C6" s="55" t="s">
        <v>375</v>
      </c>
      <c r="D6" s="152" t="s">
        <v>396</v>
      </c>
      <c r="E6" s="100" t="s">
        <v>18</v>
      </c>
      <c r="F6" s="66" t="s">
        <v>29</v>
      </c>
      <c r="G6" s="68">
        <v>60000</v>
      </c>
      <c r="H6" s="65" t="s">
        <v>397</v>
      </c>
      <c r="I6" s="65" t="s">
        <v>260</v>
      </c>
      <c r="J6" s="67">
        <v>5.998698999999999</v>
      </c>
      <c r="K6" s="67">
        <v>23.994196</v>
      </c>
      <c r="L6" s="65"/>
      <c r="M6" s="65" t="s">
        <v>259</v>
      </c>
    </row>
    <row r="7" spans="2:13" ht="12.75">
      <c r="B7" s="44">
        <v>5</v>
      </c>
      <c r="C7" s="55" t="s">
        <v>400</v>
      </c>
      <c r="D7" s="152" t="s">
        <v>396</v>
      </c>
      <c r="E7" s="100" t="s">
        <v>18</v>
      </c>
      <c r="F7" s="66" t="s">
        <v>29</v>
      </c>
      <c r="G7" s="68">
        <v>60000</v>
      </c>
      <c r="H7" s="65" t="s">
        <v>397</v>
      </c>
      <c r="I7" s="65" t="s">
        <v>260</v>
      </c>
      <c r="J7" s="67">
        <v>5.998799</v>
      </c>
      <c r="K7" s="67">
        <v>29.992995</v>
      </c>
      <c r="L7" s="65"/>
      <c r="M7" s="65" t="s">
        <v>259</v>
      </c>
    </row>
    <row r="8" spans="2:13" ht="12.75">
      <c r="B8" s="44">
        <v>6</v>
      </c>
      <c r="C8" s="55" t="s">
        <v>401</v>
      </c>
      <c r="D8" s="152" t="s">
        <v>396</v>
      </c>
      <c r="E8" s="100" t="s">
        <v>18</v>
      </c>
      <c r="F8" s="66" t="s">
        <v>29</v>
      </c>
      <c r="G8" s="68">
        <v>60000</v>
      </c>
      <c r="H8" s="65" t="s">
        <v>397</v>
      </c>
      <c r="I8" s="65" t="s">
        <v>260</v>
      </c>
      <c r="J8" s="67">
        <v>5.998898999999999</v>
      </c>
      <c r="K8" s="67">
        <v>35.991894</v>
      </c>
      <c r="L8" s="65"/>
      <c r="M8" s="65" t="s">
        <v>259</v>
      </c>
    </row>
    <row r="9" spans="2:13" ht="12.75">
      <c r="B9" s="44">
        <v>7</v>
      </c>
      <c r="C9" s="55" t="s">
        <v>402</v>
      </c>
      <c r="D9" s="152" t="s">
        <v>396</v>
      </c>
      <c r="E9" s="100" t="s">
        <v>18</v>
      </c>
      <c r="F9" s="66" t="s">
        <v>29</v>
      </c>
      <c r="G9" s="68">
        <v>60000</v>
      </c>
      <c r="H9" s="65" t="s">
        <v>397</v>
      </c>
      <c r="I9" s="65" t="s">
        <v>260</v>
      </c>
      <c r="J9" s="67">
        <v>5.9989989999999995</v>
      </c>
      <c r="K9" s="67">
        <v>41.990893</v>
      </c>
      <c r="L9" s="65"/>
      <c r="M9" s="65" t="s">
        <v>259</v>
      </c>
    </row>
    <row r="10" spans="2:13" ht="12.75">
      <c r="B10" s="44">
        <v>8</v>
      </c>
      <c r="C10" s="55" t="s">
        <v>403</v>
      </c>
      <c r="D10" s="152" t="s">
        <v>396</v>
      </c>
      <c r="E10" s="100" t="s">
        <v>18</v>
      </c>
      <c r="F10" s="66" t="s">
        <v>29</v>
      </c>
      <c r="G10" s="68">
        <v>60000</v>
      </c>
      <c r="H10" s="65" t="s">
        <v>397</v>
      </c>
      <c r="I10" s="65" t="s">
        <v>260</v>
      </c>
      <c r="J10" s="67">
        <v>5.999098999999999</v>
      </c>
      <c r="K10" s="67">
        <v>47.989992</v>
      </c>
      <c r="L10" s="65"/>
      <c r="M10" s="65" t="s">
        <v>259</v>
      </c>
    </row>
    <row r="11" spans="2:13" ht="12.75">
      <c r="B11" s="44">
        <v>9</v>
      </c>
      <c r="C11" s="55" t="s">
        <v>404</v>
      </c>
      <c r="D11" s="152" t="s">
        <v>396</v>
      </c>
      <c r="E11" s="100" t="s">
        <v>18</v>
      </c>
      <c r="F11" s="66" t="s">
        <v>29</v>
      </c>
      <c r="G11" s="68">
        <v>75000</v>
      </c>
      <c r="H11" s="65" t="s">
        <v>397</v>
      </c>
      <c r="I11" s="65" t="s">
        <v>260</v>
      </c>
      <c r="J11" s="67">
        <v>7.499199000000002</v>
      </c>
      <c r="K11" s="67">
        <v>55.489191000000005</v>
      </c>
      <c r="L11" s="65"/>
      <c r="M11" s="65" t="s">
        <v>259</v>
      </c>
    </row>
    <row r="12" spans="2:13" ht="12.75">
      <c r="B12" s="44">
        <v>10</v>
      </c>
      <c r="C12" s="55" t="s">
        <v>405</v>
      </c>
      <c r="D12" s="152" t="s">
        <v>396</v>
      </c>
      <c r="E12" s="100" t="s">
        <v>18</v>
      </c>
      <c r="F12" s="66" t="s">
        <v>29</v>
      </c>
      <c r="G12" s="68">
        <v>70000</v>
      </c>
      <c r="H12" s="65" t="s">
        <v>397</v>
      </c>
      <c r="I12" s="65" t="s">
        <v>260</v>
      </c>
      <c r="J12" s="67">
        <v>6.999299000000001</v>
      </c>
      <c r="K12" s="67">
        <v>62.488490000000006</v>
      </c>
      <c r="L12" s="65"/>
      <c r="M12" s="65" t="s">
        <v>259</v>
      </c>
    </row>
    <row r="13" spans="2:13" ht="12.75">
      <c r="B13" s="44">
        <v>11</v>
      </c>
      <c r="C13" s="55" t="s">
        <v>406</v>
      </c>
      <c r="D13" s="152" t="s">
        <v>396</v>
      </c>
      <c r="E13" s="100" t="s">
        <v>18</v>
      </c>
      <c r="F13" s="66" t="s">
        <v>29</v>
      </c>
      <c r="G13" s="68">
        <v>120000</v>
      </c>
      <c r="H13" s="65" t="s">
        <v>397</v>
      </c>
      <c r="I13" s="65" t="s">
        <v>260</v>
      </c>
      <c r="J13" s="67">
        <v>1.1999399</v>
      </c>
      <c r="K13" s="67">
        <v>63.6884299</v>
      </c>
      <c r="L13" s="65"/>
      <c r="M13" s="65" t="s">
        <v>259</v>
      </c>
    </row>
    <row r="14" spans="2:13" ht="12.75">
      <c r="B14" s="44">
        <v>12</v>
      </c>
      <c r="C14" s="55" t="s">
        <v>407</v>
      </c>
      <c r="D14" s="152" t="s">
        <v>396</v>
      </c>
      <c r="E14" s="100" t="s">
        <v>18</v>
      </c>
      <c r="F14" s="66" t="s">
        <v>29</v>
      </c>
      <c r="G14" s="68">
        <v>40000</v>
      </c>
      <c r="H14" s="65" t="s">
        <v>397</v>
      </c>
      <c r="I14" s="65" t="s">
        <v>260</v>
      </c>
      <c r="J14" s="67">
        <v>3.9982990000000003</v>
      </c>
      <c r="K14" s="67">
        <v>67.6867289</v>
      </c>
      <c r="L14" s="65"/>
      <c r="M14" s="65" t="s">
        <v>259</v>
      </c>
    </row>
    <row r="15" spans="2:13" ht="12.75">
      <c r="B15" s="44">
        <v>13</v>
      </c>
      <c r="C15" s="55" t="s">
        <v>408</v>
      </c>
      <c r="D15" s="152" t="s">
        <v>396</v>
      </c>
      <c r="E15" s="100" t="s">
        <v>18</v>
      </c>
      <c r="F15" s="66" t="s">
        <v>29</v>
      </c>
      <c r="G15" s="68">
        <v>32000</v>
      </c>
      <c r="H15" s="65" t="s">
        <v>397</v>
      </c>
      <c r="I15" s="65" t="s">
        <v>409</v>
      </c>
      <c r="J15" s="67">
        <v>3.198799</v>
      </c>
      <c r="K15" s="67">
        <v>70.8855279</v>
      </c>
      <c r="L15" s="65"/>
      <c r="M15" s="65" t="s">
        <v>259</v>
      </c>
    </row>
    <row r="16" spans="2:13" ht="12.75">
      <c r="B16" s="44">
        <v>14</v>
      </c>
      <c r="C16" s="55" t="s">
        <v>410</v>
      </c>
      <c r="D16" s="152" t="s">
        <v>396</v>
      </c>
      <c r="E16" s="100" t="s">
        <v>18</v>
      </c>
      <c r="F16" s="66" t="s">
        <v>29</v>
      </c>
      <c r="G16" s="68">
        <v>36000</v>
      </c>
      <c r="H16" s="65" t="s">
        <v>397</v>
      </c>
      <c r="I16" s="65" t="s">
        <v>409</v>
      </c>
      <c r="J16" s="67">
        <v>3.5988990000000003</v>
      </c>
      <c r="K16" s="67">
        <v>74.4844269</v>
      </c>
      <c r="L16" s="65"/>
      <c r="M16" s="65" t="s">
        <v>259</v>
      </c>
    </row>
    <row r="17" spans="2:13" ht="12.75">
      <c r="B17" s="44">
        <v>15</v>
      </c>
      <c r="C17" s="55" t="s">
        <v>411</v>
      </c>
      <c r="D17" s="152" t="s">
        <v>396</v>
      </c>
      <c r="E17" s="100" t="s">
        <v>18</v>
      </c>
      <c r="F17" s="66" t="s">
        <v>29</v>
      </c>
      <c r="G17" s="68">
        <v>30000</v>
      </c>
      <c r="H17" s="65" t="s">
        <v>397</v>
      </c>
      <c r="I17" s="65" t="s">
        <v>409</v>
      </c>
      <c r="J17" s="67">
        <v>2.998999</v>
      </c>
      <c r="K17" s="67">
        <v>77.4834259</v>
      </c>
      <c r="L17" s="65"/>
      <c r="M17" s="65" t="s">
        <v>259</v>
      </c>
    </row>
    <row r="18" spans="2:13" ht="12.75">
      <c r="B18" s="44">
        <v>16</v>
      </c>
      <c r="C18" s="55" t="s">
        <v>412</v>
      </c>
      <c r="D18" s="152" t="s">
        <v>396</v>
      </c>
      <c r="E18" s="100" t="s">
        <v>18</v>
      </c>
      <c r="F18" s="66" t="s">
        <v>29</v>
      </c>
      <c r="G18" s="68">
        <v>35000</v>
      </c>
      <c r="H18" s="65" t="s">
        <v>397</v>
      </c>
      <c r="I18" s="65" t="s">
        <v>409</v>
      </c>
      <c r="J18" s="67">
        <v>3.4990989999999997</v>
      </c>
      <c r="K18" s="67">
        <v>80.9825249</v>
      </c>
      <c r="L18" s="65"/>
      <c r="M18" s="65" t="s">
        <v>259</v>
      </c>
    </row>
    <row r="19" spans="2:13" ht="12.75">
      <c r="B19" s="44">
        <v>17</v>
      </c>
      <c r="C19" s="55" t="s">
        <v>413</v>
      </c>
      <c r="D19" s="152" t="s">
        <v>396</v>
      </c>
      <c r="E19" s="100" t="s">
        <v>18</v>
      </c>
      <c r="F19" s="66" t="s">
        <v>29</v>
      </c>
      <c r="G19" s="68">
        <v>38000</v>
      </c>
      <c r="H19" s="65" t="s">
        <v>397</v>
      </c>
      <c r="I19" s="65" t="s">
        <v>409</v>
      </c>
      <c r="J19" s="67">
        <v>3.799199</v>
      </c>
      <c r="K19" s="67">
        <v>84.7817239</v>
      </c>
      <c r="L19" s="65"/>
      <c r="M19" s="65" t="s">
        <v>259</v>
      </c>
    </row>
    <row r="20" spans="2:13" ht="12.75">
      <c r="B20" s="44">
        <v>18</v>
      </c>
      <c r="C20" s="55" t="s">
        <v>414</v>
      </c>
      <c r="D20" s="152" t="s">
        <v>396</v>
      </c>
      <c r="E20" s="100" t="s">
        <v>18</v>
      </c>
      <c r="F20" s="66" t="s">
        <v>29</v>
      </c>
      <c r="G20" s="68">
        <v>32500</v>
      </c>
      <c r="H20" s="65" t="s">
        <v>397</v>
      </c>
      <c r="I20" s="65" t="s">
        <v>409</v>
      </c>
      <c r="J20" s="67">
        <v>3.2492989999999997</v>
      </c>
      <c r="K20" s="67">
        <v>88.0310229</v>
      </c>
      <c r="L20" s="65"/>
      <c r="M20" s="65" t="s">
        <v>259</v>
      </c>
    </row>
    <row r="21" spans="2:13" ht="12.75">
      <c r="B21" s="44">
        <v>19</v>
      </c>
      <c r="C21" s="55" t="s">
        <v>415</v>
      </c>
      <c r="D21" s="152" t="s">
        <v>396</v>
      </c>
      <c r="E21" s="100" t="s">
        <v>18</v>
      </c>
      <c r="F21" s="66" t="s">
        <v>29</v>
      </c>
      <c r="G21" s="68">
        <v>31400</v>
      </c>
      <c r="H21" s="65" t="s">
        <v>397</v>
      </c>
      <c r="I21" s="65" t="s">
        <v>409</v>
      </c>
      <c r="J21" s="67">
        <v>3.139399</v>
      </c>
      <c r="K21" s="67">
        <v>91.1704219</v>
      </c>
      <c r="L21" s="65"/>
      <c r="M21" s="65" t="s">
        <v>259</v>
      </c>
    </row>
    <row r="22" spans="2:13" ht="12.75">
      <c r="B22" s="44">
        <v>20</v>
      </c>
      <c r="C22" s="55" t="s">
        <v>416</v>
      </c>
      <c r="D22" s="152" t="s">
        <v>396</v>
      </c>
      <c r="E22" s="100" t="s">
        <v>18</v>
      </c>
      <c r="F22" s="66" t="s">
        <v>29</v>
      </c>
      <c r="G22" s="68">
        <v>30900</v>
      </c>
      <c r="H22" s="65" t="s">
        <v>397</v>
      </c>
      <c r="I22" s="65" t="s">
        <v>409</v>
      </c>
      <c r="J22" s="67">
        <v>3.089499</v>
      </c>
      <c r="K22" s="67">
        <v>94.2599209</v>
      </c>
      <c r="L22" s="65"/>
      <c r="M22" s="65" t="s">
        <v>259</v>
      </c>
    </row>
    <row r="23" spans="2:13" ht="12.75">
      <c r="B23" s="44">
        <v>21</v>
      </c>
      <c r="C23" s="55" t="s">
        <v>417</v>
      </c>
      <c r="D23" s="152" t="s">
        <v>396</v>
      </c>
      <c r="E23" s="100" t="s">
        <v>18</v>
      </c>
      <c r="F23" s="66" t="s">
        <v>29</v>
      </c>
      <c r="G23" s="68">
        <v>35700</v>
      </c>
      <c r="H23" s="65" t="s">
        <v>397</v>
      </c>
      <c r="I23" s="65" t="s">
        <v>409</v>
      </c>
      <c r="J23" s="67">
        <v>3.5695989999999993</v>
      </c>
      <c r="K23" s="67">
        <v>97.8295199</v>
      </c>
      <c r="L23" s="65"/>
      <c r="M23" s="65" t="s">
        <v>259</v>
      </c>
    </row>
    <row r="24" spans="2:13" ht="12.75">
      <c r="B24" s="44">
        <v>22</v>
      </c>
      <c r="C24" s="55" t="s">
        <v>418</v>
      </c>
      <c r="D24" s="152" t="s">
        <v>396</v>
      </c>
      <c r="E24" s="100" t="s">
        <v>18</v>
      </c>
      <c r="F24" s="66" t="s">
        <v>29</v>
      </c>
      <c r="G24" s="68">
        <v>35520</v>
      </c>
      <c r="H24" s="65" t="s">
        <v>397</v>
      </c>
      <c r="I24" s="65" t="s">
        <v>409</v>
      </c>
      <c r="J24" s="67">
        <v>3.551699</v>
      </c>
      <c r="K24" s="67">
        <v>101.3812189</v>
      </c>
      <c r="L24" s="65"/>
      <c r="M24" s="65" t="s">
        <v>259</v>
      </c>
    </row>
    <row r="25" spans="2:13" ht="12.75">
      <c r="B25" s="44">
        <v>23</v>
      </c>
      <c r="C25" s="55" t="s">
        <v>419</v>
      </c>
      <c r="D25" s="152" t="s">
        <v>396</v>
      </c>
      <c r="E25" s="100" t="s">
        <v>18</v>
      </c>
      <c r="F25" s="66" t="s">
        <v>29</v>
      </c>
      <c r="G25" s="68">
        <v>35100</v>
      </c>
      <c r="H25" s="65" t="s">
        <v>397</v>
      </c>
      <c r="I25" s="65" t="s">
        <v>409</v>
      </c>
      <c r="J25" s="67">
        <v>3.5097989999999997</v>
      </c>
      <c r="K25" s="67">
        <v>104.8910179</v>
      </c>
      <c r="L25" s="65"/>
      <c r="M25" s="65" t="s">
        <v>259</v>
      </c>
    </row>
    <row r="26" spans="2:13" ht="12.75">
      <c r="B26" s="44">
        <v>24</v>
      </c>
      <c r="C26" s="55" t="s">
        <v>420</v>
      </c>
      <c r="D26" s="152" t="s">
        <v>396</v>
      </c>
      <c r="E26" s="100" t="s">
        <v>18</v>
      </c>
      <c r="F26" s="66" t="s">
        <v>29</v>
      </c>
      <c r="G26" s="68">
        <v>48900</v>
      </c>
      <c r="H26" s="65" t="s">
        <v>397</v>
      </c>
      <c r="I26" s="65" t="s">
        <v>409</v>
      </c>
      <c r="J26" s="67">
        <v>4.889898999999999</v>
      </c>
      <c r="K26" s="67">
        <v>109.7809169</v>
      </c>
      <c r="L26" s="65"/>
      <c r="M26" s="65" t="s">
        <v>259</v>
      </c>
    </row>
    <row r="27" spans="2:13" ht="12.75">
      <c r="B27" s="44">
        <v>25</v>
      </c>
      <c r="C27" s="55" t="s">
        <v>407</v>
      </c>
      <c r="D27" s="152" t="s">
        <v>421</v>
      </c>
      <c r="E27" s="100" t="s">
        <v>18</v>
      </c>
      <c r="F27" s="66" t="s">
        <v>18</v>
      </c>
      <c r="G27" s="68">
        <v>12000</v>
      </c>
      <c r="H27" s="65" t="s">
        <v>370</v>
      </c>
      <c r="I27" s="65" t="s">
        <v>397</v>
      </c>
      <c r="J27" s="67">
        <v>1.2023</v>
      </c>
      <c r="K27" s="67">
        <v>110.98321689999999</v>
      </c>
      <c r="L27" s="65"/>
      <c r="M27" s="65"/>
    </row>
    <row r="28" spans="2:13" ht="12.75">
      <c r="B28" s="44">
        <v>26</v>
      </c>
      <c r="C28" s="55" t="s">
        <v>395</v>
      </c>
      <c r="D28" s="152" t="s">
        <v>421</v>
      </c>
      <c r="E28" s="100" t="s">
        <v>18</v>
      </c>
      <c r="F28" s="66" t="s">
        <v>18</v>
      </c>
      <c r="G28" s="68">
        <v>10000</v>
      </c>
      <c r="H28" s="65" t="s">
        <v>370</v>
      </c>
      <c r="I28" s="65" t="s">
        <v>397</v>
      </c>
      <c r="J28" s="67">
        <v>1.0024</v>
      </c>
      <c r="K28" s="67">
        <v>111.98561689999998</v>
      </c>
      <c r="L28" s="65"/>
      <c r="M28" s="65"/>
    </row>
    <row r="29" spans="2:13" ht="12.75">
      <c r="B29" s="44">
        <v>27</v>
      </c>
      <c r="C29" s="55" t="s">
        <v>398</v>
      </c>
      <c r="D29" s="152" t="s">
        <v>421</v>
      </c>
      <c r="E29" s="100" t="s">
        <v>18</v>
      </c>
      <c r="F29" s="66" t="s">
        <v>18</v>
      </c>
      <c r="G29" s="68">
        <v>18000</v>
      </c>
      <c r="H29" s="65" t="s">
        <v>370</v>
      </c>
      <c r="I29" s="65" t="s">
        <v>397</v>
      </c>
      <c r="J29" s="67">
        <v>1.8024999999999998</v>
      </c>
      <c r="K29" s="67">
        <v>113.78811689999998</v>
      </c>
      <c r="L29" s="65"/>
      <c r="M29" s="65"/>
    </row>
    <row r="30" spans="2:13" ht="12.75">
      <c r="B30" s="44">
        <v>28</v>
      </c>
      <c r="C30" s="55" t="s">
        <v>399</v>
      </c>
      <c r="D30" s="152" t="s">
        <v>421</v>
      </c>
      <c r="E30" s="100" t="s">
        <v>18</v>
      </c>
      <c r="F30" s="66" t="s">
        <v>18</v>
      </c>
      <c r="G30" s="68">
        <v>5000</v>
      </c>
      <c r="H30" s="65" t="s">
        <v>370</v>
      </c>
      <c r="I30" s="65" t="s">
        <v>397</v>
      </c>
      <c r="J30" s="67">
        <v>5.026000000000001</v>
      </c>
      <c r="K30" s="67">
        <v>118.81411689999997</v>
      </c>
      <c r="L30" s="65"/>
      <c r="M30" s="65"/>
    </row>
    <row r="31" spans="2:13" ht="12.75">
      <c r="B31" s="44">
        <v>29</v>
      </c>
      <c r="C31" s="55" t="s">
        <v>375</v>
      </c>
      <c r="D31" s="152" t="s">
        <v>421</v>
      </c>
      <c r="E31" s="100" t="s">
        <v>18</v>
      </c>
      <c r="F31" s="66" t="s">
        <v>18</v>
      </c>
      <c r="G31" s="68">
        <v>17000</v>
      </c>
      <c r="H31" s="65" t="s">
        <v>370</v>
      </c>
      <c r="I31" s="65" t="s">
        <v>397</v>
      </c>
      <c r="J31" s="67">
        <v>1.7027</v>
      </c>
      <c r="K31" s="67">
        <v>120.51681689999998</v>
      </c>
      <c r="L31" s="65"/>
      <c r="M31" s="65"/>
    </row>
    <row r="32" spans="2:13" ht="12.75">
      <c r="B32" s="44">
        <v>30</v>
      </c>
      <c r="C32" s="55" t="s">
        <v>400</v>
      </c>
      <c r="D32" s="152" t="s">
        <v>421</v>
      </c>
      <c r="E32" s="100" t="s">
        <v>18</v>
      </c>
      <c r="F32" s="66" t="s">
        <v>18</v>
      </c>
      <c r="G32" s="68">
        <v>14000</v>
      </c>
      <c r="H32" s="65" t="s">
        <v>370</v>
      </c>
      <c r="I32" s="65" t="s">
        <v>397</v>
      </c>
      <c r="J32" s="67">
        <v>1.4028</v>
      </c>
      <c r="K32" s="67">
        <v>121.91961689999998</v>
      </c>
      <c r="L32" s="65"/>
      <c r="M32" s="65"/>
    </row>
    <row r="33" spans="2:13" ht="12.75">
      <c r="B33" s="44">
        <v>31</v>
      </c>
      <c r="C33" s="55" t="s">
        <v>401</v>
      </c>
      <c r="D33" s="152" t="s">
        <v>421</v>
      </c>
      <c r="E33" s="100" t="s">
        <v>18</v>
      </c>
      <c r="F33" s="66" t="s">
        <v>18</v>
      </c>
      <c r="G33" s="68">
        <v>6000</v>
      </c>
      <c r="H33" s="65" t="s">
        <v>370</v>
      </c>
      <c r="I33" s="65" t="s">
        <v>397</v>
      </c>
      <c r="J33" s="67">
        <v>6.029</v>
      </c>
      <c r="K33" s="67">
        <v>127.94861689999998</v>
      </c>
      <c r="L33" s="65"/>
      <c r="M33" s="65"/>
    </row>
    <row r="34" spans="2:13" ht="12.75">
      <c r="B34" s="44">
        <v>32</v>
      </c>
      <c r="C34" s="55" t="s">
        <v>402</v>
      </c>
      <c r="D34" s="152" t="s">
        <v>421</v>
      </c>
      <c r="E34" s="100" t="s">
        <v>18</v>
      </c>
      <c r="F34" s="66" t="s">
        <v>18</v>
      </c>
      <c r="G34" s="68">
        <v>9000</v>
      </c>
      <c r="H34" s="65" t="s">
        <v>370</v>
      </c>
      <c r="I34" s="65" t="s">
        <v>397</v>
      </c>
      <c r="J34" s="67">
        <v>9.03</v>
      </c>
      <c r="K34" s="67">
        <v>136.97861689999996</v>
      </c>
      <c r="L34" s="65"/>
      <c r="M34" s="65"/>
    </row>
    <row r="35" spans="2:13" ht="12.75">
      <c r="B35" s="44">
        <v>33</v>
      </c>
      <c r="C35" s="55" t="s">
        <v>403</v>
      </c>
      <c r="D35" s="152" t="s">
        <v>421</v>
      </c>
      <c r="E35" s="100" t="s">
        <v>18</v>
      </c>
      <c r="F35" s="66" t="s">
        <v>18</v>
      </c>
      <c r="G35" s="68">
        <v>7000</v>
      </c>
      <c r="H35" s="65" t="s">
        <v>370</v>
      </c>
      <c r="I35" s="65" t="s">
        <v>397</v>
      </c>
      <c r="J35" s="67">
        <v>7.031000000000001</v>
      </c>
      <c r="K35" s="67">
        <v>144.00961689999997</v>
      </c>
      <c r="L35" s="65"/>
      <c r="M35" s="65"/>
    </row>
    <row r="36" spans="2:13" ht="12.75">
      <c r="B36" s="44">
        <v>34</v>
      </c>
      <c r="C36" s="55" t="s">
        <v>404</v>
      </c>
      <c r="D36" s="152" t="s">
        <v>421</v>
      </c>
      <c r="E36" s="100" t="s">
        <v>18</v>
      </c>
      <c r="F36" s="66" t="s">
        <v>18</v>
      </c>
      <c r="G36" s="68">
        <v>20000</v>
      </c>
      <c r="H36" s="65" t="s">
        <v>370</v>
      </c>
      <c r="I36" s="65" t="s">
        <v>397</v>
      </c>
      <c r="J36" s="67">
        <v>2.0032</v>
      </c>
      <c r="K36" s="67">
        <v>146.01281689999996</v>
      </c>
      <c r="L36" s="65"/>
      <c r="M36" s="65"/>
    </row>
    <row r="37" spans="2:13" ht="12.75">
      <c r="B37" s="44">
        <v>35</v>
      </c>
      <c r="C37" s="55" t="s">
        <v>405</v>
      </c>
      <c r="D37" s="152" t="s">
        <v>421</v>
      </c>
      <c r="E37" s="100" t="s">
        <v>18</v>
      </c>
      <c r="F37" s="66" t="s">
        <v>18</v>
      </c>
      <c r="G37" s="68">
        <v>4000</v>
      </c>
      <c r="H37" s="65" t="s">
        <v>370</v>
      </c>
      <c r="I37" s="65" t="s">
        <v>397</v>
      </c>
      <c r="J37" s="67">
        <v>4.0329999999999995</v>
      </c>
      <c r="K37" s="67">
        <v>150.04581689999995</v>
      </c>
      <c r="L37" s="65"/>
      <c r="M37" s="65"/>
    </row>
    <row r="38" spans="2:13" ht="12.75">
      <c r="B38" s="44">
        <v>36</v>
      </c>
      <c r="C38" s="55" t="s">
        <v>422</v>
      </c>
      <c r="D38" s="152" t="s">
        <v>421</v>
      </c>
      <c r="E38" s="100" t="s">
        <v>18</v>
      </c>
      <c r="F38" s="66" t="s">
        <v>18</v>
      </c>
      <c r="G38" s="68">
        <v>24000</v>
      </c>
      <c r="H38" s="65" t="s">
        <v>423</v>
      </c>
      <c r="I38" s="65" t="s">
        <v>397</v>
      </c>
      <c r="J38" s="67">
        <v>2.4026</v>
      </c>
      <c r="K38" s="67">
        <v>152.44841689999996</v>
      </c>
      <c r="L38" s="65"/>
      <c r="M38" s="65"/>
    </row>
    <row r="39" spans="2:13" ht="12.75">
      <c r="B39" s="44">
        <v>37</v>
      </c>
      <c r="C39" s="55" t="s">
        <v>424</v>
      </c>
      <c r="D39" s="152" t="s">
        <v>421</v>
      </c>
      <c r="E39" s="100" t="s">
        <v>18</v>
      </c>
      <c r="F39" s="66" t="s">
        <v>18</v>
      </c>
      <c r="G39" s="68">
        <v>18000</v>
      </c>
      <c r="H39" s="65" t="s">
        <v>423</v>
      </c>
      <c r="I39" s="65" t="s">
        <v>397</v>
      </c>
      <c r="J39" s="67">
        <v>1.8027000000000002</v>
      </c>
      <c r="K39" s="67">
        <v>154.25111689999994</v>
      </c>
      <c r="L39" s="65"/>
      <c r="M39" s="65"/>
    </row>
    <row r="40" spans="2:13" ht="12.75">
      <c r="B40" s="44">
        <v>38</v>
      </c>
      <c r="C40" s="55" t="s">
        <v>425</v>
      </c>
      <c r="D40" s="152" t="s">
        <v>421</v>
      </c>
      <c r="E40" s="100" t="s">
        <v>18</v>
      </c>
      <c r="F40" s="66" t="s">
        <v>18</v>
      </c>
      <c r="G40" s="68">
        <v>40000</v>
      </c>
      <c r="H40" s="65" t="s">
        <v>423</v>
      </c>
      <c r="I40" s="65" t="s">
        <v>397</v>
      </c>
      <c r="J40" s="67">
        <v>4.002800000000001</v>
      </c>
      <c r="K40" s="67">
        <v>158.25391689999995</v>
      </c>
      <c r="L40" s="65"/>
      <c r="M40" s="65"/>
    </row>
    <row r="41" spans="2:13" ht="12.75">
      <c r="B41" s="44">
        <v>39</v>
      </c>
      <c r="C41" s="55" t="s">
        <v>426</v>
      </c>
      <c r="D41" s="152" t="s">
        <v>421</v>
      </c>
      <c r="E41" s="100" t="s">
        <v>18</v>
      </c>
      <c r="F41" s="66" t="s">
        <v>18</v>
      </c>
      <c r="G41" s="68">
        <v>12000</v>
      </c>
      <c r="H41" s="65" t="s">
        <v>423</v>
      </c>
      <c r="I41" s="65" t="s">
        <v>397</v>
      </c>
      <c r="J41" s="67">
        <v>1.2029</v>
      </c>
      <c r="K41" s="67">
        <v>159.45681689999995</v>
      </c>
      <c r="L41" s="65"/>
      <c r="M41" s="65"/>
    </row>
    <row r="42" spans="2:13" ht="12.75">
      <c r="B42" s="44">
        <v>40</v>
      </c>
      <c r="C42" s="55" t="s">
        <v>376</v>
      </c>
      <c r="D42" s="152" t="s">
        <v>421</v>
      </c>
      <c r="E42" s="100" t="s">
        <v>18</v>
      </c>
      <c r="F42" s="66" t="s">
        <v>18</v>
      </c>
      <c r="G42" s="68">
        <v>31000</v>
      </c>
      <c r="H42" s="65" t="s">
        <v>423</v>
      </c>
      <c r="I42" s="65" t="s">
        <v>397</v>
      </c>
      <c r="J42" s="67">
        <v>3.103</v>
      </c>
      <c r="K42" s="67">
        <v>162.55981689999996</v>
      </c>
      <c r="L42" s="65"/>
      <c r="M42" s="65"/>
    </row>
    <row r="43" spans="2:13" ht="12.75">
      <c r="B43" s="44">
        <v>41</v>
      </c>
      <c r="C43" s="55" t="s">
        <v>424</v>
      </c>
      <c r="D43" s="90" t="s">
        <v>427</v>
      </c>
      <c r="E43" s="100" t="s">
        <v>221</v>
      </c>
      <c r="F43" s="66" t="s">
        <v>18</v>
      </c>
      <c r="G43" s="68">
        <v>70000</v>
      </c>
      <c r="H43" s="65" t="s">
        <v>428</v>
      </c>
      <c r="I43" s="65" t="s">
        <v>397</v>
      </c>
      <c r="J43" s="67">
        <v>7.0035</v>
      </c>
      <c r="K43" s="67">
        <v>169.56331689999996</v>
      </c>
      <c r="L43" s="65" t="s">
        <v>325</v>
      </c>
      <c r="M43" s="65"/>
    </row>
    <row r="44" spans="2:13" ht="12.75">
      <c r="B44" s="44">
        <v>42</v>
      </c>
      <c r="C44" s="55" t="s">
        <v>426</v>
      </c>
      <c r="D44" s="90" t="s">
        <v>429</v>
      </c>
      <c r="E44" s="100" t="s">
        <v>221</v>
      </c>
      <c r="F44" s="66" t="s">
        <v>18</v>
      </c>
      <c r="G44" s="68">
        <v>60000</v>
      </c>
      <c r="H44" s="65" t="s">
        <v>430</v>
      </c>
      <c r="I44" s="65" t="s">
        <v>397</v>
      </c>
      <c r="J44" s="67">
        <v>6.0037</v>
      </c>
      <c r="K44" s="67">
        <v>175.56701689999997</v>
      </c>
      <c r="L44" s="65" t="s">
        <v>325</v>
      </c>
      <c r="M44" s="65"/>
    </row>
    <row r="45" spans="2:13" ht="12.75">
      <c r="B45" s="44">
        <v>43</v>
      </c>
      <c r="C45" s="55" t="s">
        <v>376</v>
      </c>
      <c r="D45" s="152" t="s">
        <v>431</v>
      </c>
      <c r="E45" s="100" t="s">
        <v>221</v>
      </c>
      <c r="F45" s="66" t="s">
        <v>18</v>
      </c>
      <c r="G45" s="68">
        <v>38000</v>
      </c>
      <c r="H45" s="65" t="s">
        <v>432</v>
      </c>
      <c r="I45" s="65" t="s">
        <v>397</v>
      </c>
      <c r="J45" s="67">
        <v>3.8038</v>
      </c>
      <c r="K45" s="67">
        <v>179.37081689999997</v>
      </c>
      <c r="L45" s="65" t="s">
        <v>371</v>
      </c>
      <c r="M45" s="65"/>
    </row>
    <row r="46" spans="2:13" ht="12.75">
      <c r="B46" s="44">
        <v>44</v>
      </c>
      <c r="C46" s="55" t="s">
        <v>433</v>
      </c>
      <c r="D46" s="152"/>
      <c r="E46" s="100" t="s">
        <v>19</v>
      </c>
      <c r="F46" s="66" t="s">
        <v>14</v>
      </c>
      <c r="G46" s="68">
        <v>3500000</v>
      </c>
      <c r="H46" s="65" t="s">
        <v>434</v>
      </c>
      <c r="I46" s="65" t="s">
        <v>284</v>
      </c>
      <c r="J46" s="67">
        <v>3.4999559999999996</v>
      </c>
      <c r="K46" s="67">
        <v>3.4999559999999996</v>
      </c>
      <c r="L46" s="65" t="s">
        <v>247</v>
      </c>
      <c r="M46" s="65"/>
    </row>
    <row r="47" spans="2:13" ht="12.75">
      <c r="B47" s="44">
        <v>45</v>
      </c>
      <c r="C47" s="55" t="s">
        <v>433</v>
      </c>
      <c r="D47" s="152" t="s">
        <v>435</v>
      </c>
      <c r="E47" s="100" t="s">
        <v>19</v>
      </c>
      <c r="F47" s="66" t="s">
        <v>14</v>
      </c>
      <c r="G47" s="68">
        <v>1600000</v>
      </c>
      <c r="H47" s="65" t="s">
        <v>436</v>
      </c>
      <c r="I47" s="65" t="s">
        <v>437</v>
      </c>
      <c r="J47" s="67">
        <v>1.5999560000000002</v>
      </c>
      <c r="K47" s="67">
        <v>5.099912</v>
      </c>
      <c r="L47" s="65" t="s">
        <v>247</v>
      </c>
      <c r="M47" s="65"/>
    </row>
    <row r="48" spans="2:13" ht="12.75">
      <c r="B48" s="44">
        <v>46</v>
      </c>
      <c r="C48" s="55" t="s">
        <v>433</v>
      </c>
      <c r="D48" s="152"/>
      <c r="E48" s="100" t="s">
        <v>19</v>
      </c>
      <c r="F48" s="66" t="s">
        <v>14</v>
      </c>
      <c r="G48" s="68">
        <v>700000</v>
      </c>
      <c r="H48" s="65" t="s">
        <v>438</v>
      </c>
      <c r="I48" s="65" t="s">
        <v>437</v>
      </c>
      <c r="J48" s="67">
        <v>6.99956</v>
      </c>
      <c r="K48" s="67">
        <v>12.099471999999999</v>
      </c>
      <c r="L48" s="65" t="s">
        <v>247</v>
      </c>
      <c r="M48" s="65"/>
    </row>
    <row r="49" spans="2:13" ht="12.75">
      <c r="B49" s="44">
        <v>47</v>
      </c>
      <c r="C49" s="55" t="s">
        <v>433</v>
      </c>
      <c r="D49" s="152"/>
      <c r="E49" s="100" t="s">
        <v>19</v>
      </c>
      <c r="F49" s="66" t="s">
        <v>14</v>
      </c>
      <c r="G49" s="68">
        <v>180000</v>
      </c>
      <c r="H49" s="65" t="s">
        <v>439</v>
      </c>
      <c r="I49" s="65" t="s">
        <v>284</v>
      </c>
      <c r="J49" s="67">
        <v>1.79956</v>
      </c>
      <c r="K49" s="67">
        <v>13.899031999999998</v>
      </c>
      <c r="L49" s="65" t="s">
        <v>172</v>
      </c>
      <c r="M49" s="65"/>
    </row>
    <row r="50" spans="2:13" ht="12.75">
      <c r="B50" s="44">
        <v>48</v>
      </c>
      <c r="C50" s="55" t="s">
        <v>422</v>
      </c>
      <c r="D50" s="152" t="s">
        <v>440</v>
      </c>
      <c r="E50" s="100" t="s">
        <v>46</v>
      </c>
      <c r="F50" s="66" t="s">
        <v>18</v>
      </c>
      <c r="G50" s="68">
        <v>15000</v>
      </c>
      <c r="H50" s="65" t="s">
        <v>441</v>
      </c>
      <c r="I50" s="65" t="s">
        <v>370</v>
      </c>
      <c r="J50" s="67">
        <v>1.5038</v>
      </c>
      <c r="K50" s="67">
        <v>194.77364889999998</v>
      </c>
      <c r="L50" s="65"/>
      <c r="M50" s="65"/>
    </row>
    <row r="51" spans="2:13" ht="12.75">
      <c r="B51" s="44">
        <v>49</v>
      </c>
      <c r="C51" s="55" t="s">
        <v>442</v>
      </c>
      <c r="D51" s="152" t="s">
        <v>443</v>
      </c>
      <c r="E51" s="100" t="s">
        <v>19</v>
      </c>
      <c r="F51" s="66" t="s">
        <v>18</v>
      </c>
      <c r="G51" s="68">
        <v>52000</v>
      </c>
      <c r="H51" s="65" t="s">
        <v>444</v>
      </c>
      <c r="I51" s="65" t="s">
        <v>397</v>
      </c>
      <c r="J51" s="67">
        <v>5.195600000000001</v>
      </c>
      <c r="K51" s="67">
        <v>199.9692489</v>
      </c>
      <c r="L51" s="65" t="s">
        <v>172</v>
      </c>
      <c r="M51" s="65"/>
    </row>
    <row r="52" spans="2:13" ht="12.75">
      <c r="B52" s="44">
        <v>50</v>
      </c>
      <c r="C52" s="55" t="s">
        <v>445</v>
      </c>
      <c r="D52" s="152" t="s">
        <v>446</v>
      </c>
      <c r="E52" s="100" t="s">
        <v>7</v>
      </c>
      <c r="F52" s="66" t="s">
        <v>19</v>
      </c>
      <c r="G52" s="68">
        <v>37000</v>
      </c>
      <c r="H52" s="65" t="s">
        <v>444</v>
      </c>
      <c r="I52" s="65" t="s">
        <v>444</v>
      </c>
      <c r="J52" s="67">
        <v>3.7077</v>
      </c>
      <c r="K52" s="67">
        <v>203.67694889999999</v>
      </c>
      <c r="L52" s="65" t="s">
        <v>447</v>
      </c>
      <c r="M52" s="65" t="s">
        <v>172</v>
      </c>
    </row>
    <row r="53" spans="2:13" ht="12.75">
      <c r="B53" s="44">
        <v>51</v>
      </c>
      <c r="C53" s="55" t="s">
        <v>448</v>
      </c>
      <c r="D53" s="152" t="s">
        <v>449</v>
      </c>
      <c r="E53" s="100" t="s">
        <v>4</v>
      </c>
      <c r="F53" s="66" t="s">
        <v>18</v>
      </c>
      <c r="G53" s="68">
        <v>48000</v>
      </c>
      <c r="H53" s="65" t="s">
        <v>450</v>
      </c>
      <c r="I53" s="65" t="s">
        <v>397</v>
      </c>
      <c r="J53" s="67">
        <v>4.800199999999999</v>
      </c>
      <c r="K53" s="67">
        <v>208.47714889999997</v>
      </c>
      <c r="L53" s="65" t="s">
        <v>451</v>
      </c>
      <c r="M53" s="65"/>
    </row>
    <row r="54" spans="2:13" ht="12.75">
      <c r="B54" s="44">
        <v>52</v>
      </c>
      <c r="C54" s="55" t="s">
        <v>415</v>
      </c>
      <c r="D54" s="152" t="s">
        <v>452</v>
      </c>
      <c r="E54" s="100" t="s">
        <v>4</v>
      </c>
      <c r="F54" s="66" t="s">
        <v>18</v>
      </c>
      <c r="G54" s="68">
        <v>65000</v>
      </c>
      <c r="H54" s="65" t="s">
        <v>453</v>
      </c>
      <c r="I54" s="65" t="s">
        <v>423</v>
      </c>
      <c r="J54" s="67">
        <v>6.500399999999999</v>
      </c>
      <c r="K54" s="67">
        <v>214.9775489</v>
      </c>
      <c r="L54" s="65" t="s">
        <v>451</v>
      </c>
      <c r="M54" s="65"/>
    </row>
    <row r="55" spans="2:13" ht="12.75">
      <c r="B55" s="44">
        <v>53</v>
      </c>
      <c r="C55" s="55" t="s">
        <v>454</v>
      </c>
      <c r="D55" s="152" t="s">
        <v>455</v>
      </c>
      <c r="E55" s="100" t="s">
        <v>4</v>
      </c>
      <c r="F55" s="66" t="s">
        <v>18</v>
      </c>
      <c r="G55" s="68">
        <v>18000</v>
      </c>
      <c r="H55" s="65" t="s">
        <v>456</v>
      </c>
      <c r="I55" s="65" t="s">
        <v>397</v>
      </c>
      <c r="J55" s="67">
        <v>1.8003</v>
      </c>
      <c r="K55" s="67">
        <v>216.77784889999998</v>
      </c>
      <c r="L55" s="65" t="s">
        <v>451</v>
      </c>
      <c r="M55" s="65"/>
    </row>
    <row r="56" spans="2:13" ht="12.75">
      <c r="B56" s="44">
        <v>54</v>
      </c>
      <c r="C56" s="55" t="s">
        <v>454</v>
      </c>
      <c r="D56" s="152" t="s">
        <v>457</v>
      </c>
      <c r="E56" s="100" t="s">
        <v>4</v>
      </c>
      <c r="F56" s="66" t="s">
        <v>18</v>
      </c>
      <c r="G56" s="68">
        <v>70000</v>
      </c>
      <c r="H56" s="65" t="s">
        <v>458</v>
      </c>
      <c r="I56" s="65" t="s">
        <v>397</v>
      </c>
      <c r="J56" s="67">
        <v>7.0003</v>
      </c>
      <c r="K56" s="67">
        <v>223.7781489</v>
      </c>
      <c r="L56" s="65" t="s">
        <v>451</v>
      </c>
      <c r="M56" s="65"/>
    </row>
    <row r="57" spans="2:13" ht="12.75">
      <c r="B57" s="44">
        <v>55</v>
      </c>
      <c r="C57" s="55" t="s">
        <v>459</v>
      </c>
      <c r="D57" s="152" t="s">
        <v>460</v>
      </c>
      <c r="E57" s="100" t="s">
        <v>19</v>
      </c>
      <c r="F57" s="66" t="s">
        <v>4</v>
      </c>
      <c r="G57" s="68">
        <v>201000</v>
      </c>
      <c r="H57" s="65" t="s">
        <v>461</v>
      </c>
      <c r="I57" s="65" t="s">
        <v>462</v>
      </c>
      <c r="J57" s="67">
        <v>2.00991</v>
      </c>
      <c r="K57" s="67">
        <v>225.78805889999998</v>
      </c>
      <c r="L57" s="65" t="s">
        <v>172</v>
      </c>
      <c r="M57" s="65" t="s">
        <v>451</v>
      </c>
    </row>
    <row r="58" spans="2:13" ht="12.75">
      <c r="B58" s="44">
        <v>56</v>
      </c>
      <c r="C58" s="55" t="s">
        <v>463</v>
      </c>
      <c r="D58" s="152" t="s">
        <v>464</v>
      </c>
      <c r="E58" s="100" t="s">
        <v>4</v>
      </c>
      <c r="F58" s="66" t="s">
        <v>18</v>
      </c>
      <c r="G58" s="68">
        <v>17000</v>
      </c>
      <c r="H58" s="65" t="s">
        <v>465</v>
      </c>
      <c r="I58" s="65" t="s">
        <v>423</v>
      </c>
      <c r="J58" s="67">
        <v>1.7004000000000001</v>
      </c>
      <c r="K58" s="67">
        <v>227.48845889999998</v>
      </c>
      <c r="L58" s="65" t="s">
        <v>466</v>
      </c>
      <c r="M58" s="65"/>
    </row>
    <row r="59" spans="2:13" ht="12.75">
      <c r="B59" s="44">
        <v>57</v>
      </c>
      <c r="C59" s="55" t="s">
        <v>433</v>
      </c>
      <c r="D59" s="152" t="s">
        <v>467</v>
      </c>
      <c r="E59" s="100" t="s">
        <v>18</v>
      </c>
      <c r="F59" s="66" t="s">
        <v>14</v>
      </c>
      <c r="G59" s="68">
        <v>12800</v>
      </c>
      <c r="H59" s="65" t="s">
        <v>370</v>
      </c>
      <c r="I59" s="65" t="s">
        <v>284</v>
      </c>
      <c r="J59" s="67">
        <v>1.2805000000000002</v>
      </c>
      <c r="K59" s="67">
        <v>15.179531999999998</v>
      </c>
      <c r="L59" s="65"/>
      <c r="M59" s="65"/>
    </row>
    <row r="60" spans="2:13" ht="12.75">
      <c r="B60" s="44">
        <v>58</v>
      </c>
      <c r="C60" s="55" t="s">
        <v>433</v>
      </c>
      <c r="D60" s="152" t="s">
        <v>467</v>
      </c>
      <c r="E60" s="100" t="s">
        <v>18</v>
      </c>
      <c r="F60" s="66" t="s">
        <v>14</v>
      </c>
      <c r="G60" s="68">
        <v>27000</v>
      </c>
      <c r="H60" s="65" t="s">
        <v>423</v>
      </c>
      <c r="I60" s="65" t="s">
        <v>437</v>
      </c>
      <c r="J60" s="67">
        <v>2.7005000000000003</v>
      </c>
      <c r="K60" s="67">
        <v>17.880032</v>
      </c>
      <c r="L60" s="65"/>
      <c r="M60" s="65"/>
    </row>
    <row r="61" spans="2:13" ht="12.75">
      <c r="B61" s="44">
        <v>59</v>
      </c>
      <c r="C61" s="55" t="s">
        <v>433</v>
      </c>
      <c r="D61" s="152" t="s">
        <v>467</v>
      </c>
      <c r="E61" s="100" t="s">
        <v>18</v>
      </c>
      <c r="F61" s="66" t="s">
        <v>14</v>
      </c>
      <c r="G61" s="68">
        <v>5200</v>
      </c>
      <c r="H61" s="65" t="s">
        <v>468</v>
      </c>
      <c r="I61" s="65" t="s">
        <v>284</v>
      </c>
      <c r="J61" s="67">
        <v>5.205</v>
      </c>
      <c r="K61" s="67">
        <v>23.085031999999998</v>
      </c>
      <c r="L61" s="65"/>
      <c r="M61" s="65"/>
    </row>
    <row r="62" spans="2:13" ht="12.75">
      <c r="B62" s="44">
        <v>60</v>
      </c>
      <c r="C62" s="55" t="s">
        <v>433</v>
      </c>
      <c r="D62" s="152" t="s">
        <v>467</v>
      </c>
      <c r="E62" s="100" t="s">
        <v>18</v>
      </c>
      <c r="F62" s="66" t="s">
        <v>14</v>
      </c>
      <c r="G62" s="68">
        <v>68000</v>
      </c>
      <c r="H62" s="65" t="s">
        <v>397</v>
      </c>
      <c r="I62" s="65" t="s">
        <v>284</v>
      </c>
      <c r="J62" s="67">
        <v>6.8004999999999995</v>
      </c>
      <c r="K62" s="67">
        <v>29.885531999999998</v>
      </c>
      <c r="L62" s="65"/>
      <c r="M62" s="65"/>
    </row>
    <row r="63" spans="2:13" ht="12.75">
      <c r="B63" s="44">
        <v>61</v>
      </c>
      <c r="C63" s="55" t="s">
        <v>433</v>
      </c>
      <c r="D63" s="152" t="s">
        <v>469</v>
      </c>
      <c r="E63" s="100" t="s">
        <v>14</v>
      </c>
      <c r="F63" s="66" t="s">
        <v>15</v>
      </c>
      <c r="G63" s="68">
        <v>780000</v>
      </c>
      <c r="H63" s="65" t="s">
        <v>284</v>
      </c>
      <c r="I63" s="65" t="s">
        <v>470</v>
      </c>
      <c r="J63" s="67">
        <v>7.800289999999999</v>
      </c>
      <c r="K63" s="67">
        <v>37.685821999999995</v>
      </c>
      <c r="L63" s="65"/>
      <c r="M63" s="65"/>
    </row>
    <row r="64" spans="2:13" ht="12.75">
      <c r="B64" s="44">
        <v>62</v>
      </c>
      <c r="C64" s="55" t="s">
        <v>422</v>
      </c>
      <c r="D64" s="152" t="s">
        <v>381</v>
      </c>
      <c r="E64" s="100" t="s">
        <v>30</v>
      </c>
      <c r="F64" s="66" t="s">
        <v>18</v>
      </c>
      <c r="G64" s="68">
        <v>4200</v>
      </c>
      <c r="H64" s="65" t="s">
        <v>261</v>
      </c>
      <c r="I64" s="65" t="s">
        <v>370</v>
      </c>
      <c r="J64" s="67">
        <v>4.26602</v>
      </c>
      <c r="K64" s="67">
        <v>255.54126889999998</v>
      </c>
      <c r="L64" s="65" t="s">
        <v>372</v>
      </c>
      <c r="M64" s="65"/>
    </row>
    <row r="65" spans="2:13" ht="12.75">
      <c r="B65" s="44">
        <v>63</v>
      </c>
      <c r="C65" s="55" t="s">
        <v>424</v>
      </c>
      <c r="D65" s="152" t="s">
        <v>381</v>
      </c>
      <c r="E65" s="100" t="s">
        <v>30</v>
      </c>
      <c r="F65" s="66" t="s">
        <v>18</v>
      </c>
      <c r="G65" s="68">
        <v>3800</v>
      </c>
      <c r="H65" s="65" t="s">
        <v>261</v>
      </c>
      <c r="I65" s="65" t="s">
        <v>370</v>
      </c>
      <c r="J65" s="67">
        <v>3.86702</v>
      </c>
      <c r="K65" s="67">
        <v>259.4082889</v>
      </c>
      <c r="L65" s="65" t="s">
        <v>372</v>
      </c>
      <c r="M65" s="65"/>
    </row>
    <row r="66" spans="2:13" ht="12.75">
      <c r="B66" s="44">
        <v>64</v>
      </c>
      <c r="C66" s="55" t="s">
        <v>425</v>
      </c>
      <c r="D66" s="152" t="s">
        <v>381</v>
      </c>
      <c r="E66" s="100" t="s">
        <v>30</v>
      </c>
      <c r="F66" s="66" t="s">
        <v>18</v>
      </c>
      <c r="G66" s="68">
        <v>4600</v>
      </c>
      <c r="H66" s="65" t="s">
        <v>261</v>
      </c>
      <c r="I66" s="65" t="s">
        <v>370</v>
      </c>
      <c r="J66" s="67">
        <v>4.66802</v>
      </c>
      <c r="K66" s="67">
        <v>264.0763089</v>
      </c>
      <c r="L66" s="65" t="s">
        <v>372</v>
      </c>
      <c r="M66" s="65"/>
    </row>
    <row r="67" spans="2:13" ht="12.75">
      <c r="B67" s="44">
        <v>65</v>
      </c>
      <c r="C67" s="55" t="s">
        <v>426</v>
      </c>
      <c r="D67" s="152" t="s">
        <v>381</v>
      </c>
      <c r="E67" s="100" t="s">
        <v>30</v>
      </c>
      <c r="F67" s="66" t="s">
        <v>18</v>
      </c>
      <c r="G67" s="68">
        <v>3900</v>
      </c>
      <c r="H67" s="65" t="s">
        <v>261</v>
      </c>
      <c r="I67" s="65" t="s">
        <v>370</v>
      </c>
      <c r="J67" s="67">
        <v>3.9690199999999995</v>
      </c>
      <c r="K67" s="67">
        <v>268.0453289</v>
      </c>
      <c r="L67" s="65" t="s">
        <v>372</v>
      </c>
      <c r="M67" s="65"/>
    </row>
    <row r="68" spans="2:13" ht="12.75">
      <c r="B68" s="44">
        <v>66</v>
      </c>
      <c r="C68" s="55" t="s">
        <v>376</v>
      </c>
      <c r="D68" s="152" t="s">
        <v>381</v>
      </c>
      <c r="E68" s="100" t="s">
        <v>30</v>
      </c>
      <c r="F68" s="66" t="s">
        <v>18</v>
      </c>
      <c r="G68" s="68">
        <v>2700</v>
      </c>
      <c r="H68" s="65" t="s">
        <v>261</v>
      </c>
      <c r="I68" s="65" t="s">
        <v>370</v>
      </c>
      <c r="J68" s="67">
        <v>2.77002</v>
      </c>
      <c r="K68" s="67">
        <v>270.8153489</v>
      </c>
      <c r="L68" s="65" t="s">
        <v>372</v>
      </c>
      <c r="M68" s="65"/>
    </row>
    <row r="69" spans="2:13" ht="12.75">
      <c r="B69" s="44">
        <v>67</v>
      </c>
      <c r="C69" s="55" t="s">
        <v>471</v>
      </c>
      <c r="D69" s="152" t="s">
        <v>381</v>
      </c>
      <c r="E69" s="100" t="s">
        <v>30</v>
      </c>
      <c r="F69" s="66" t="s">
        <v>18</v>
      </c>
      <c r="G69" s="68">
        <v>3870</v>
      </c>
      <c r="H69" s="65" t="s">
        <v>261</v>
      </c>
      <c r="I69" s="65" t="s">
        <v>370</v>
      </c>
      <c r="J69" s="67">
        <v>3.9410199999999995</v>
      </c>
      <c r="K69" s="67">
        <v>274.7563689</v>
      </c>
      <c r="L69" s="65" t="s">
        <v>372</v>
      </c>
      <c r="M69" s="65"/>
    </row>
    <row r="70" spans="2:13" ht="12.75">
      <c r="B70" s="44">
        <v>68</v>
      </c>
      <c r="C70" s="55" t="s">
        <v>448</v>
      </c>
      <c r="D70" s="152" t="s">
        <v>381</v>
      </c>
      <c r="E70" s="100" t="s">
        <v>30</v>
      </c>
      <c r="F70" s="66" t="s">
        <v>18</v>
      </c>
      <c r="G70" s="68">
        <v>4360</v>
      </c>
      <c r="H70" s="65" t="s">
        <v>261</v>
      </c>
      <c r="I70" s="65" t="s">
        <v>370</v>
      </c>
      <c r="J70" s="67">
        <v>4.4320200000000005</v>
      </c>
      <c r="K70" s="67">
        <v>279.1883889</v>
      </c>
      <c r="L70" s="65" t="s">
        <v>372</v>
      </c>
      <c r="M70" s="65"/>
    </row>
    <row r="71" spans="2:13" ht="12.75">
      <c r="B71" s="44">
        <v>69</v>
      </c>
      <c r="C71" s="55" t="s">
        <v>463</v>
      </c>
      <c r="D71" s="152" t="s">
        <v>381</v>
      </c>
      <c r="E71" s="100" t="s">
        <v>30</v>
      </c>
      <c r="F71" s="66" t="s">
        <v>18</v>
      </c>
      <c r="G71" s="68">
        <v>4900</v>
      </c>
      <c r="H71" s="65" t="s">
        <v>261</v>
      </c>
      <c r="I71" s="65" t="s">
        <v>370</v>
      </c>
      <c r="J71" s="67">
        <v>4.97402</v>
      </c>
      <c r="K71" s="67">
        <v>284.1624089</v>
      </c>
      <c r="L71" s="65" t="s">
        <v>372</v>
      </c>
      <c r="M71" s="65"/>
    </row>
    <row r="72" spans="2:13" ht="12.75">
      <c r="B72" s="44">
        <v>70</v>
      </c>
      <c r="C72" s="55" t="s">
        <v>472</v>
      </c>
      <c r="D72" s="152" t="s">
        <v>381</v>
      </c>
      <c r="E72" s="100" t="s">
        <v>30</v>
      </c>
      <c r="F72" s="66" t="s">
        <v>18</v>
      </c>
      <c r="G72" s="68">
        <v>2560</v>
      </c>
      <c r="H72" s="65" t="s">
        <v>261</v>
      </c>
      <c r="I72" s="65" t="s">
        <v>370</v>
      </c>
      <c r="J72" s="67">
        <v>2.63502</v>
      </c>
      <c r="K72" s="67">
        <v>286.7974289</v>
      </c>
      <c r="L72" s="65" t="s">
        <v>372</v>
      </c>
      <c r="M72" s="65"/>
    </row>
    <row r="73" spans="2:13" ht="12.75">
      <c r="B73" s="44">
        <v>71</v>
      </c>
      <c r="C73" s="55" t="s">
        <v>473</v>
      </c>
      <c r="D73" s="152" t="s">
        <v>381</v>
      </c>
      <c r="E73" s="100" t="s">
        <v>30</v>
      </c>
      <c r="F73" s="66" t="s">
        <v>18</v>
      </c>
      <c r="G73" s="68">
        <v>2790</v>
      </c>
      <c r="H73" s="65" t="s">
        <v>261</v>
      </c>
      <c r="I73" s="65" t="s">
        <v>370</v>
      </c>
      <c r="J73" s="67">
        <v>2.86602</v>
      </c>
      <c r="K73" s="67">
        <v>289.6634489</v>
      </c>
      <c r="L73" s="65" t="s">
        <v>372</v>
      </c>
      <c r="M73" s="65"/>
    </row>
    <row r="74" spans="2:13" ht="12.75">
      <c r="B74" s="44">
        <v>72</v>
      </c>
      <c r="C74" s="55" t="s">
        <v>445</v>
      </c>
      <c r="D74" s="152" t="s">
        <v>381</v>
      </c>
      <c r="E74" s="100" t="s">
        <v>30</v>
      </c>
      <c r="F74" s="66" t="s">
        <v>18</v>
      </c>
      <c r="G74" s="68">
        <v>2100</v>
      </c>
      <c r="H74" s="65" t="s">
        <v>261</v>
      </c>
      <c r="I74" s="65" t="s">
        <v>370</v>
      </c>
      <c r="J74" s="67">
        <v>2.1770199999999997</v>
      </c>
      <c r="K74" s="67">
        <v>291.8404689</v>
      </c>
      <c r="L74" s="65" t="s">
        <v>372</v>
      </c>
      <c r="M74" s="65"/>
    </row>
    <row r="75" spans="2:13" ht="12.75">
      <c r="B75" s="44">
        <v>73</v>
      </c>
      <c r="C75" s="55" t="s">
        <v>422</v>
      </c>
      <c r="D75" s="152" t="s">
        <v>474</v>
      </c>
      <c r="E75" s="100" t="s">
        <v>30</v>
      </c>
      <c r="F75" s="66" t="s">
        <v>18</v>
      </c>
      <c r="G75" s="68">
        <v>2100</v>
      </c>
      <c r="H75" s="65" t="s">
        <v>475</v>
      </c>
      <c r="I75" s="65" t="s">
        <v>423</v>
      </c>
      <c r="J75" s="67">
        <v>2.16602</v>
      </c>
      <c r="K75" s="67">
        <v>294.0064889</v>
      </c>
      <c r="L75" s="65" t="s">
        <v>372</v>
      </c>
      <c r="M75" s="65"/>
    </row>
    <row r="76" spans="2:13" ht="12.75">
      <c r="B76" s="44">
        <v>74</v>
      </c>
      <c r="C76" s="55" t="s">
        <v>424</v>
      </c>
      <c r="D76" s="152" t="s">
        <v>474</v>
      </c>
      <c r="E76" s="100" t="s">
        <v>30</v>
      </c>
      <c r="F76" s="66" t="s">
        <v>18</v>
      </c>
      <c r="G76" s="68">
        <v>2800</v>
      </c>
      <c r="H76" s="65" t="s">
        <v>475</v>
      </c>
      <c r="I76" s="65" t="s">
        <v>423</v>
      </c>
      <c r="J76" s="67">
        <v>2.86702</v>
      </c>
      <c r="K76" s="67">
        <v>296.87350890000005</v>
      </c>
      <c r="L76" s="65" t="s">
        <v>372</v>
      </c>
      <c r="M76" s="65"/>
    </row>
    <row r="77" spans="2:13" ht="12.75">
      <c r="B77" s="44">
        <v>75</v>
      </c>
      <c r="C77" s="55" t="s">
        <v>425</v>
      </c>
      <c r="D77" s="152" t="s">
        <v>474</v>
      </c>
      <c r="E77" s="100" t="s">
        <v>30</v>
      </c>
      <c r="F77" s="66" t="s">
        <v>18</v>
      </c>
      <c r="G77" s="68">
        <v>2300</v>
      </c>
      <c r="H77" s="65" t="s">
        <v>475</v>
      </c>
      <c r="I77" s="65" t="s">
        <v>423</v>
      </c>
      <c r="J77" s="67">
        <v>2.36802</v>
      </c>
      <c r="K77" s="67">
        <v>299.24152890000005</v>
      </c>
      <c r="L77" s="65" t="s">
        <v>372</v>
      </c>
      <c r="M77" s="65"/>
    </row>
    <row r="78" spans="2:13" ht="12.75">
      <c r="B78" s="44">
        <v>76</v>
      </c>
      <c r="C78" s="55" t="s">
        <v>426</v>
      </c>
      <c r="D78" s="152" t="s">
        <v>474</v>
      </c>
      <c r="E78" s="100" t="s">
        <v>30</v>
      </c>
      <c r="F78" s="66" t="s">
        <v>18</v>
      </c>
      <c r="G78" s="68">
        <v>1980</v>
      </c>
      <c r="H78" s="65" t="s">
        <v>475</v>
      </c>
      <c r="I78" s="65" t="s">
        <v>423</v>
      </c>
      <c r="J78" s="67">
        <v>2.0490199999999996</v>
      </c>
      <c r="K78" s="67">
        <v>301.29054890000003</v>
      </c>
      <c r="L78" s="65" t="s">
        <v>372</v>
      </c>
      <c r="M78" s="65"/>
    </row>
    <row r="79" spans="2:13" ht="12.75">
      <c r="B79" s="44">
        <v>77</v>
      </c>
      <c r="C79" s="55" t="s">
        <v>376</v>
      </c>
      <c r="D79" s="152" t="s">
        <v>474</v>
      </c>
      <c r="E79" s="100" t="s">
        <v>30</v>
      </c>
      <c r="F79" s="66" t="s">
        <v>18</v>
      </c>
      <c r="G79" s="68">
        <v>1200</v>
      </c>
      <c r="H79" s="65" t="s">
        <v>475</v>
      </c>
      <c r="I79" s="65" t="s">
        <v>423</v>
      </c>
      <c r="J79" s="67">
        <v>1.27002</v>
      </c>
      <c r="K79" s="67">
        <v>302.5605689</v>
      </c>
      <c r="L79" s="65" t="s">
        <v>372</v>
      </c>
      <c r="M79" s="65"/>
    </row>
    <row r="80" spans="2:13" ht="12.75">
      <c r="B80" s="44">
        <v>78</v>
      </c>
      <c r="C80" s="55" t="s">
        <v>463</v>
      </c>
      <c r="D80" s="152" t="s">
        <v>474</v>
      </c>
      <c r="E80" s="100" t="s">
        <v>30</v>
      </c>
      <c r="F80" s="66" t="s">
        <v>18</v>
      </c>
      <c r="G80" s="68">
        <v>2600</v>
      </c>
      <c r="H80" s="65" t="s">
        <v>475</v>
      </c>
      <c r="I80" s="65" t="s">
        <v>423</v>
      </c>
      <c r="J80" s="67">
        <v>2.6740199999999996</v>
      </c>
      <c r="K80" s="67">
        <v>305.2345889</v>
      </c>
      <c r="L80" s="65" t="s">
        <v>372</v>
      </c>
      <c r="M80" s="65"/>
    </row>
    <row r="81" spans="2:13" ht="12.75">
      <c r="B81" s="44">
        <v>79</v>
      </c>
      <c r="C81" s="55" t="s">
        <v>472</v>
      </c>
      <c r="D81" s="152" t="s">
        <v>474</v>
      </c>
      <c r="E81" s="100" t="s">
        <v>30</v>
      </c>
      <c r="F81" s="66" t="s">
        <v>18</v>
      </c>
      <c r="G81" s="68">
        <v>2150</v>
      </c>
      <c r="H81" s="65" t="s">
        <v>475</v>
      </c>
      <c r="I81" s="65" t="s">
        <v>423</v>
      </c>
      <c r="J81" s="67">
        <v>2.2250199999999998</v>
      </c>
      <c r="K81" s="67">
        <v>307.4596089</v>
      </c>
      <c r="L81" s="65" t="s">
        <v>372</v>
      </c>
      <c r="M81" s="65"/>
    </row>
    <row r="82" spans="2:13" ht="12.75">
      <c r="B82" s="44">
        <v>80</v>
      </c>
      <c r="C82" s="55" t="s">
        <v>473</v>
      </c>
      <c r="D82" s="152" t="s">
        <v>474</v>
      </c>
      <c r="E82" s="100" t="s">
        <v>30</v>
      </c>
      <c r="F82" s="66" t="s">
        <v>18</v>
      </c>
      <c r="G82" s="68">
        <v>1940</v>
      </c>
      <c r="H82" s="65" t="s">
        <v>475</v>
      </c>
      <c r="I82" s="65" t="s">
        <v>423</v>
      </c>
      <c r="J82" s="67">
        <v>2.01602</v>
      </c>
      <c r="K82" s="67">
        <v>309.4756289</v>
      </c>
      <c r="L82" s="65" t="s">
        <v>372</v>
      </c>
      <c r="M82" s="65"/>
    </row>
    <row r="83" spans="2:13" ht="12.75">
      <c r="B83" s="44">
        <v>81</v>
      </c>
      <c r="C83" s="55" t="s">
        <v>445</v>
      </c>
      <c r="D83" s="152" t="s">
        <v>474</v>
      </c>
      <c r="E83" s="100" t="s">
        <v>30</v>
      </c>
      <c r="F83" s="66" t="s">
        <v>18</v>
      </c>
      <c r="G83" s="68">
        <v>2050</v>
      </c>
      <c r="H83" s="65" t="s">
        <v>475</v>
      </c>
      <c r="I83" s="65" t="s">
        <v>423</v>
      </c>
      <c r="J83" s="67">
        <v>2.12702</v>
      </c>
      <c r="K83" s="67">
        <v>311.6026489</v>
      </c>
      <c r="L83" s="65" t="s">
        <v>372</v>
      </c>
      <c r="M83" s="65"/>
    </row>
    <row r="84" spans="2:13" ht="12.75">
      <c r="B84" s="44">
        <v>82</v>
      </c>
      <c r="C84" s="55" t="s">
        <v>422</v>
      </c>
      <c r="D84" s="152" t="s">
        <v>476</v>
      </c>
      <c r="E84" s="100" t="s">
        <v>30</v>
      </c>
      <c r="F84" s="66" t="s">
        <v>18</v>
      </c>
      <c r="G84" s="68">
        <v>980</v>
      </c>
      <c r="H84" s="65" t="s">
        <v>477</v>
      </c>
      <c r="I84" s="65" t="s">
        <v>423</v>
      </c>
      <c r="J84" s="67">
        <v>1.04602</v>
      </c>
      <c r="K84" s="67">
        <v>312.6486689</v>
      </c>
      <c r="L84" s="65" t="s">
        <v>368</v>
      </c>
      <c r="M84" s="65"/>
    </row>
    <row r="85" spans="2:13" ht="12.75">
      <c r="B85" s="44">
        <v>83</v>
      </c>
      <c r="C85" s="55" t="s">
        <v>424</v>
      </c>
      <c r="D85" s="152" t="s">
        <v>476</v>
      </c>
      <c r="E85" s="100" t="s">
        <v>30</v>
      </c>
      <c r="F85" s="66" t="s">
        <v>18</v>
      </c>
      <c r="G85" s="68">
        <v>1050</v>
      </c>
      <c r="H85" s="65" t="s">
        <v>477</v>
      </c>
      <c r="I85" s="65" t="s">
        <v>423</v>
      </c>
      <c r="J85" s="67">
        <v>1.11702</v>
      </c>
      <c r="K85" s="67">
        <v>313.76568890000004</v>
      </c>
      <c r="L85" s="65" t="s">
        <v>368</v>
      </c>
      <c r="M85" s="65"/>
    </row>
    <row r="86" spans="2:13" ht="12.75">
      <c r="B86" s="44">
        <v>84</v>
      </c>
      <c r="C86" s="55" t="s">
        <v>425</v>
      </c>
      <c r="D86" s="152" t="s">
        <v>476</v>
      </c>
      <c r="E86" s="100" t="s">
        <v>30</v>
      </c>
      <c r="F86" s="66" t="s">
        <v>18</v>
      </c>
      <c r="G86" s="68">
        <v>680</v>
      </c>
      <c r="H86" s="65" t="s">
        <v>477</v>
      </c>
      <c r="I86" s="65" t="s">
        <v>423</v>
      </c>
      <c r="J86" s="67">
        <v>7.480199999999999</v>
      </c>
      <c r="K86" s="67">
        <v>321.24588890000007</v>
      </c>
      <c r="L86" s="65" t="s">
        <v>368</v>
      </c>
      <c r="M86" s="65"/>
    </row>
    <row r="87" spans="2:13" ht="12.75">
      <c r="B87" s="44">
        <v>85</v>
      </c>
      <c r="C87" s="55" t="s">
        <v>426</v>
      </c>
      <c r="D87" s="152" t="s">
        <v>476</v>
      </c>
      <c r="E87" s="100" t="s">
        <v>30</v>
      </c>
      <c r="F87" s="66" t="s">
        <v>18</v>
      </c>
      <c r="G87" s="68">
        <v>1250</v>
      </c>
      <c r="H87" s="65" t="s">
        <v>477</v>
      </c>
      <c r="I87" s="65" t="s">
        <v>423</v>
      </c>
      <c r="J87" s="67">
        <v>1.3190199999999999</v>
      </c>
      <c r="K87" s="67">
        <v>322.5649089000001</v>
      </c>
      <c r="L87" s="65" t="s">
        <v>368</v>
      </c>
      <c r="M87" s="65"/>
    </row>
    <row r="88" spans="2:13" ht="12.75">
      <c r="B88" s="44">
        <v>86</v>
      </c>
      <c r="C88" s="55" t="s">
        <v>376</v>
      </c>
      <c r="D88" s="152" t="s">
        <v>476</v>
      </c>
      <c r="E88" s="100" t="s">
        <v>30</v>
      </c>
      <c r="F88" s="66" t="s">
        <v>18</v>
      </c>
      <c r="G88" s="68">
        <v>2600</v>
      </c>
      <c r="H88" s="65" t="s">
        <v>477</v>
      </c>
      <c r="I88" s="65" t="s">
        <v>423</v>
      </c>
      <c r="J88" s="67">
        <v>2.67002</v>
      </c>
      <c r="K88" s="67">
        <v>325.2349289000001</v>
      </c>
      <c r="L88" s="65" t="s">
        <v>368</v>
      </c>
      <c r="M88" s="65"/>
    </row>
    <row r="89" spans="2:13" ht="12.75">
      <c r="B89" s="44">
        <v>87</v>
      </c>
      <c r="C89" s="55" t="s">
        <v>471</v>
      </c>
      <c r="D89" s="152" t="s">
        <v>476</v>
      </c>
      <c r="E89" s="100" t="s">
        <v>30</v>
      </c>
      <c r="F89" s="66" t="s">
        <v>18</v>
      </c>
      <c r="G89" s="68">
        <v>1020</v>
      </c>
      <c r="H89" s="65" t="s">
        <v>477</v>
      </c>
      <c r="I89" s="65" t="s">
        <v>423</v>
      </c>
      <c r="J89" s="67">
        <v>1.0910199999999999</v>
      </c>
      <c r="K89" s="67">
        <v>326.3259489000001</v>
      </c>
      <c r="L89" s="65" t="s">
        <v>368</v>
      </c>
      <c r="M89" s="65"/>
    </row>
    <row r="90" spans="2:13" ht="12.75">
      <c r="B90" s="44">
        <v>88</v>
      </c>
      <c r="C90" s="55" t="s">
        <v>448</v>
      </c>
      <c r="D90" s="152" t="s">
        <v>476</v>
      </c>
      <c r="E90" s="100" t="s">
        <v>30</v>
      </c>
      <c r="F90" s="66" t="s">
        <v>18</v>
      </c>
      <c r="G90" s="68">
        <v>720</v>
      </c>
      <c r="H90" s="65" t="s">
        <v>477</v>
      </c>
      <c r="I90" s="65" t="s">
        <v>423</v>
      </c>
      <c r="J90" s="67">
        <v>7.9201999999999995</v>
      </c>
      <c r="K90" s="67">
        <v>334.24614890000015</v>
      </c>
      <c r="L90" s="65" t="s">
        <v>368</v>
      </c>
      <c r="M90" s="65"/>
    </row>
    <row r="91" spans="2:13" ht="12.75">
      <c r="B91" s="44">
        <v>89</v>
      </c>
      <c r="C91" s="55" t="s">
        <v>454</v>
      </c>
      <c r="D91" s="152" t="s">
        <v>476</v>
      </c>
      <c r="E91" s="100" t="s">
        <v>30</v>
      </c>
      <c r="F91" s="66" t="s">
        <v>18</v>
      </c>
      <c r="G91" s="68">
        <v>514</v>
      </c>
      <c r="H91" s="65" t="s">
        <v>477</v>
      </c>
      <c r="I91" s="65" t="s">
        <v>423</v>
      </c>
      <c r="J91" s="67">
        <v>5.8702</v>
      </c>
      <c r="K91" s="67">
        <v>340.11634890000016</v>
      </c>
      <c r="L91" s="65" t="s">
        <v>368</v>
      </c>
      <c r="M91" s="65"/>
    </row>
    <row r="92" spans="2:13" ht="12.75">
      <c r="B92" s="44">
        <v>90</v>
      </c>
      <c r="C92" s="55" t="s">
        <v>463</v>
      </c>
      <c r="D92" s="152" t="s">
        <v>476</v>
      </c>
      <c r="E92" s="100" t="s">
        <v>30</v>
      </c>
      <c r="F92" s="66" t="s">
        <v>18</v>
      </c>
      <c r="G92" s="68">
        <v>380</v>
      </c>
      <c r="H92" s="65" t="s">
        <v>477</v>
      </c>
      <c r="I92" s="65" t="s">
        <v>423</v>
      </c>
      <c r="J92" s="67">
        <v>4.5402000000000005</v>
      </c>
      <c r="K92" s="67">
        <v>344.6565489000002</v>
      </c>
      <c r="L92" s="65" t="s">
        <v>368</v>
      </c>
      <c r="M92" s="65"/>
    </row>
    <row r="93" spans="2:13" ht="12.75">
      <c r="B93" s="44">
        <v>91</v>
      </c>
      <c r="C93" s="55" t="s">
        <v>472</v>
      </c>
      <c r="D93" s="152" t="s">
        <v>476</v>
      </c>
      <c r="E93" s="100" t="s">
        <v>30</v>
      </c>
      <c r="F93" s="66" t="s">
        <v>18</v>
      </c>
      <c r="G93" s="68">
        <v>1120</v>
      </c>
      <c r="H93" s="65" t="s">
        <v>477</v>
      </c>
      <c r="I93" s="65" t="s">
        <v>423</v>
      </c>
      <c r="J93" s="67">
        <v>1.19502</v>
      </c>
      <c r="K93" s="67">
        <v>345.8515689000002</v>
      </c>
      <c r="L93" s="65" t="s">
        <v>368</v>
      </c>
      <c r="M93" s="65"/>
    </row>
    <row r="94" spans="2:13" ht="12.75">
      <c r="B94" s="44">
        <v>92</v>
      </c>
      <c r="C94" s="55" t="s">
        <v>473</v>
      </c>
      <c r="D94" s="152" t="s">
        <v>476</v>
      </c>
      <c r="E94" s="100" t="s">
        <v>30</v>
      </c>
      <c r="F94" s="66" t="s">
        <v>18</v>
      </c>
      <c r="G94" s="68">
        <v>960</v>
      </c>
      <c r="H94" s="65" t="s">
        <v>477</v>
      </c>
      <c r="I94" s="65" t="s">
        <v>423</v>
      </c>
      <c r="J94" s="67">
        <v>1.0360200000000002</v>
      </c>
      <c r="K94" s="67">
        <v>346.8875889000002</v>
      </c>
      <c r="L94" s="65" t="s">
        <v>368</v>
      </c>
      <c r="M94" s="65"/>
    </row>
    <row r="95" spans="2:13" ht="12.75">
      <c r="B95" s="44">
        <v>93</v>
      </c>
      <c r="C95" s="55" t="s">
        <v>445</v>
      </c>
      <c r="D95" s="152" t="s">
        <v>476</v>
      </c>
      <c r="E95" s="100" t="s">
        <v>30</v>
      </c>
      <c r="F95" s="66" t="s">
        <v>18</v>
      </c>
      <c r="G95" s="68">
        <v>915</v>
      </c>
      <c r="H95" s="65" t="s">
        <v>477</v>
      </c>
      <c r="I95" s="65" t="s">
        <v>423</v>
      </c>
      <c r="J95" s="67">
        <v>9.9202</v>
      </c>
      <c r="K95" s="67">
        <v>356.8077889000002</v>
      </c>
      <c r="L95" s="65" t="s">
        <v>368</v>
      </c>
      <c r="M95" s="65"/>
    </row>
    <row r="96" spans="2:13" ht="12.75">
      <c r="B96" s="44">
        <v>94</v>
      </c>
      <c r="C96" s="55" t="s">
        <v>433</v>
      </c>
      <c r="D96" s="152" t="s">
        <v>478</v>
      </c>
      <c r="E96" s="100" t="s">
        <v>19</v>
      </c>
      <c r="F96" s="66" t="s">
        <v>14</v>
      </c>
      <c r="G96" s="68">
        <v>7000</v>
      </c>
      <c r="H96" s="65" t="s">
        <v>479</v>
      </c>
      <c r="I96" s="65" t="s">
        <v>437</v>
      </c>
      <c r="J96" s="67">
        <v>6.956</v>
      </c>
      <c r="K96" s="67">
        <v>44.641822</v>
      </c>
      <c r="L96" s="65" t="s">
        <v>172</v>
      </c>
      <c r="M96" s="65"/>
    </row>
    <row r="97" spans="2:13" ht="12.75">
      <c r="B97" s="44">
        <v>95</v>
      </c>
      <c r="C97" s="55" t="s">
        <v>454</v>
      </c>
      <c r="D97" s="152" t="s">
        <v>480</v>
      </c>
      <c r="E97" s="100" t="s">
        <v>30</v>
      </c>
      <c r="F97" s="66" t="s">
        <v>18</v>
      </c>
      <c r="G97" s="68">
        <v>3250</v>
      </c>
      <c r="H97" s="65" t="s">
        <v>481</v>
      </c>
      <c r="I97" s="65" t="s">
        <v>468</v>
      </c>
      <c r="J97" s="67">
        <v>3.3230200000000005</v>
      </c>
      <c r="K97" s="67">
        <v>367.0868089000002</v>
      </c>
      <c r="L97" s="65" t="s">
        <v>482</v>
      </c>
      <c r="M97" s="65"/>
    </row>
    <row r="98" spans="2:13" ht="12.75">
      <c r="B98" s="44">
        <v>96</v>
      </c>
      <c r="C98" s="55" t="s">
        <v>422</v>
      </c>
      <c r="D98" s="152" t="s">
        <v>483</v>
      </c>
      <c r="E98" s="100" t="s">
        <v>30</v>
      </c>
      <c r="F98" s="66" t="s">
        <v>18</v>
      </c>
      <c r="G98" s="68">
        <v>2100</v>
      </c>
      <c r="H98" s="65" t="s">
        <v>484</v>
      </c>
      <c r="I98" s="65" t="s">
        <v>423</v>
      </c>
      <c r="J98" s="67">
        <v>2.16602</v>
      </c>
      <c r="K98" s="67">
        <v>369.2528289000002</v>
      </c>
      <c r="L98" s="65" t="s">
        <v>482</v>
      </c>
      <c r="M98" s="65"/>
    </row>
    <row r="99" spans="2:13" ht="12.75">
      <c r="B99" s="44">
        <v>97</v>
      </c>
      <c r="C99" s="55" t="s">
        <v>424</v>
      </c>
      <c r="D99" s="152" t="s">
        <v>483</v>
      </c>
      <c r="E99" s="100" t="s">
        <v>30</v>
      </c>
      <c r="F99" s="66" t="s">
        <v>18</v>
      </c>
      <c r="G99" s="68">
        <v>2100</v>
      </c>
      <c r="H99" s="65" t="s">
        <v>484</v>
      </c>
      <c r="I99" s="65" t="s">
        <v>423</v>
      </c>
      <c r="J99" s="67">
        <v>2.16702</v>
      </c>
      <c r="K99" s="67">
        <v>371.4198489000002</v>
      </c>
      <c r="L99" s="65" t="s">
        <v>482</v>
      </c>
      <c r="M99" s="65"/>
    </row>
    <row r="100" spans="2:13" ht="12.75">
      <c r="B100" s="44">
        <v>98</v>
      </c>
      <c r="C100" s="55" t="s">
        <v>425</v>
      </c>
      <c r="D100" s="152" t="s">
        <v>483</v>
      </c>
      <c r="E100" s="100" t="s">
        <v>30</v>
      </c>
      <c r="F100" s="66" t="s">
        <v>18</v>
      </c>
      <c r="G100" s="68">
        <v>2100</v>
      </c>
      <c r="H100" s="65" t="s">
        <v>484</v>
      </c>
      <c r="I100" s="65" t="s">
        <v>423</v>
      </c>
      <c r="J100" s="67">
        <v>2.16802</v>
      </c>
      <c r="K100" s="67">
        <v>373.5878689000002</v>
      </c>
      <c r="L100" s="65" t="s">
        <v>482</v>
      </c>
      <c r="M100" s="65"/>
    </row>
    <row r="101" spans="2:13" ht="12.75">
      <c r="B101" s="44">
        <v>99</v>
      </c>
      <c r="C101" s="55" t="s">
        <v>426</v>
      </c>
      <c r="D101" s="152" t="s">
        <v>483</v>
      </c>
      <c r="E101" s="100" t="s">
        <v>30</v>
      </c>
      <c r="F101" s="66" t="s">
        <v>18</v>
      </c>
      <c r="G101" s="68">
        <v>2100</v>
      </c>
      <c r="H101" s="65" t="s">
        <v>484</v>
      </c>
      <c r="I101" s="65" t="s">
        <v>423</v>
      </c>
      <c r="J101" s="67">
        <v>2.1690199999999997</v>
      </c>
      <c r="K101" s="67">
        <v>375.7568889000002</v>
      </c>
      <c r="L101" s="65" t="s">
        <v>482</v>
      </c>
      <c r="M101" s="65"/>
    </row>
    <row r="102" spans="2:13" ht="12.75">
      <c r="B102" s="44">
        <v>100</v>
      </c>
      <c r="C102" s="55" t="s">
        <v>463</v>
      </c>
      <c r="D102" s="152" t="s">
        <v>483</v>
      </c>
      <c r="E102" s="100" t="s">
        <v>30</v>
      </c>
      <c r="F102" s="66" t="s">
        <v>18</v>
      </c>
      <c r="G102" s="68">
        <v>2100</v>
      </c>
      <c r="H102" s="65" t="s">
        <v>484</v>
      </c>
      <c r="I102" s="65" t="s">
        <v>423</v>
      </c>
      <c r="J102" s="67">
        <v>2.1740199999999996</v>
      </c>
      <c r="K102" s="67">
        <v>377.9309089000002</v>
      </c>
      <c r="L102" s="65" t="s">
        <v>482</v>
      </c>
      <c r="M102" s="65"/>
    </row>
    <row r="103" spans="2:13" ht="12.75">
      <c r="B103" s="44">
        <v>101</v>
      </c>
      <c r="C103" s="55" t="s">
        <v>472</v>
      </c>
      <c r="D103" s="152" t="s">
        <v>483</v>
      </c>
      <c r="E103" s="100" t="s">
        <v>30</v>
      </c>
      <c r="F103" s="66" t="s">
        <v>18</v>
      </c>
      <c r="G103" s="68">
        <v>2100</v>
      </c>
      <c r="H103" s="65" t="s">
        <v>484</v>
      </c>
      <c r="I103" s="65" t="s">
        <v>423</v>
      </c>
      <c r="J103" s="67">
        <v>2.17502</v>
      </c>
      <c r="K103" s="67">
        <v>380.1059289000002</v>
      </c>
      <c r="L103" s="65" t="s">
        <v>482</v>
      </c>
      <c r="M103" s="65"/>
    </row>
    <row r="104" spans="2:13" ht="12.75">
      <c r="B104" s="44">
        <v>102</v>
      </c>
      <c r="C104" s="55" t="s">
        <v>473</v>
      </c>
      <c r="D104" s="152" t="s">
        <v>483</v>
      </c>
      <c r="E104" s="100" t="s">
        <v>30</v>
      </c>
      <c r="F104" s="66" t="s">
        <v>18</v>
      </c>
      <c r="G104" s="68">
        <v>2100</v>
      </c>
      <c r="H104" s="65" t="s">
        <v>484</v>
      </c>
      <c r="I104" s="65" t="s">
        <v>423</v>
      </c>
      <c r="J104" s="67">
        <v>2.1760200000000003</v>
      </c>
      <c r="K104" s="67">
        <v>382.2819489000002</v>
      </c>
      <c r="L104" s="65" t="s">
        <v>482</v>
      </c>
      <c r="M104" s="65"/>
    </row>
    <row r="105" spans="2:13" ht="12.75">
      <c r="B105" s="44">
        <v>103</v>
      </c>
      <c r="C105" s="55" t="s">
        <v>445</v>
      </c>
      <c r="D105" s="152" t="s">
        <v>483</v>
      </c>
      <c r="E105" s="100" t="s">
        <v>30</v>
      </c>
      <c r="F105" s="66" t="s">
        <v>18</v>
      </c>
      <c r="G105" s="68">
        <v>2100</v>
      </c>
      <c r="H105" s="65" t="s">
        <v>484</v>
      </c>
      <c r="I105" s="65" t="s">
        <v>423</v>
      </c>
      <c r="J105" s="67">
        <v>2.1770199999999997</v>
      </c>
      <c r="K105" s="67">
        <v>384.45896890000023</v>
      </c>
      <c r="L105" s="65" t="s">
        <v>482</v>
      </c>
      <c r="M105" s="65"/>
    </row>
    <row r="106" spans="2:13" ht="12.75">
      <c r="B106" s="44">
        <v>104</v>
      </c>
      <c r="C106" s="55" t="s">
        <v>445</v>
      </c>
      <c r="D106" s="152" t="s">
        <v>485</v>
      </c>
      <c r="E106" s="100" t="s">
        <v>221</v>
      </c>
      <c r="F106" s="66" t="s">
        <v>29</v>
      </c>
      <c r="G106" s="68">
        <v>5200</v>
      </c>
      <c r="H106" s="65" t="s">
        <v>428</v>
      </c>
      <c r="I106" s="65" t="s">
        <v>486</v>
      </c>
      <c r="J106" s="67">
        <v>5.2049900000000004</v>
      </c>
      <c r="K106" s="67">
        <v>389.66395890000024</v>
      </c>
      <c r="L106" s="65" t="s">
        <v>325</v>
      </c>
      <c r="M106" s="65" t="s">
        <v>487</v>
      </c>
    </row>
    <row r="107" spans="2:13" ht="12.75">
      <c r="B107" s="44">
        <v>105</v>
      </c>
      <c r="C107" s="55" t="s">
        <v>422</v>
      </c>
      <c r="D107" s="152" t="s">
        <v>374</v>
      </c>
      <c r="E107" s="100" t="s">
        <v>30</v>
      </c>
      <c r="F107" s="66" t="s">
        <v>18</v>
      </c>
      <c r="G107" s="68">
        <v>2400</v>
      </c>
      <c r="H107" s="65" t="s">
        <v>301</v>
      </c>
      <c r="I107" s="65" t="s">
        <v>370</v>
      </c>
      <c r="J107" s="67">
        <v>2.46602</v>
      </c>
      <c r="K107" s="67">
        <v>392.12997890000025</v>
      </c>
      <c r="L107" s="65" t="s">
        <v>300</v>
      </c>
      <c r="M107" s="65"/>
    </row>
    <row r="108" spans="2:13" ht="12.75">
      <c r="B108" s="44">
        <v>106</v>
      </c>
      <c r="C108" s="55" t="s">
        <v>424</v>
      </c>
      <c r="D108" s="152" t="s">
        <v>374</v>
      </c>
      <c r="E108" s="100" t="s">
        <v>30</v>
      </c>
      <c r="F108" s="66" t="s">
        <v>18</v>
      </c>
      <c r="G108" s="68">
        <v>1800</v>
      </c>
      <c r="H108" s="65" t="s">
        <v>301</v>
      </c>
      <c r="I108" s="65" t="s">
        <v>370</v>
      </c>
      <c r="J108" s="67">
        <v>1.8670200000000001</v>
      </c>
      <c r="K108" s="67">
        <v>393.9969989000003</v>
      </c>
      <c r="L108" s="65" t="s">
        <v>300</v>
      </c>
      <c r="M108" s="65"/>
    </row>
    <row r="109" spans="2:13" ht="12.75">
      <c r="B109" s="44">
        <v>107</v>
      </c>
      <c r="C109" s="55" t="s">
        <v>425</v>
      </c>
      <c r="D109" s="152" t="s">
        <v>374</v>
      </c>
      <c r="E109" s="100" t="s">
        <v>30</v>
      </c>
      <c r="F109" s="66" t="s">
        <v>18</v>
      </c>
      <c r="G109" s="68">
        <v>3600</v>
      </c>
      <c r="H109" s="65" t="s">
        <v>301</v>
      </c>
      <c r="I109" s="65" t="s">
        <v>370</v>
      </c>
      <c r="J109" s="67">
        <v>3.66802</v>
      </c>
      <c r="K109" s="67">
        <v>397.6650189000003</v>
      </c>
      <c r="L109" s="65" t="s">
        <v>300</v>
      </c>
      <c r="M109" s="65"/>
    </row>
    <row r="110" spans="2:13" ht="12.75">
      <c r="B110" s="44">
        <v>108</v>
      </c>
      <c r="C110" s="55" t="s">
        <v>426</v>
      </c>
      <c r="D110" s="152" t="s">
        <v>374</v>
      </c>
      <c r="E110" s="100" t="s">
        <v>30</v>
      </c>
      <c r="F110" s="66" t="s">
        <v>18</v>
      </c>
      <c r="G110" s="68">
        <v>4800</v>
      </c>
      <c r="H110" s="65" t="s">
        <v>301</v>
      </c>
      <c r="I110" s="65" t="s">
        <v>370</v>
      </c>
      <c r="J110" s="67">
        <v>4.869020000000001</v>
      </c>
      <c r="K110" s="67">
        <v>402.53403890000027</v>
      </c>
      <c r="L110" s="65" t="s">
        <v>300</v>
      </c>
      <c r="M110" s="65"/>
    </row>
    <row r="111" spans="2:13" ht="12.75">
      <c r="B111" s="44">
        <v>109</v>
      </c>
      <c r="C111" s="55" t="s">
        <v>376</v>
      </c>
      <c r="D111" s="152" t="s">
        <v>374</v>
      </c>
      <c r="E111" s="100" t="s">
        <v>30</v>
      </c>
      <c r="F111" s="66" t="s">
        <v>18</v>
      </c>
      <c r="G111" s="68">
        <v>5000</v>
      </c>
      <c r="H111" s="65" t="s">
        <v>301</v>
      </c>
      <c r="I111" s="65" t="s">
        <v>370</v>
      </c>
      <c r="J111" s="67">
        <v>5.070020000000001</v>
      </c>
      <c r="K111" s="67">
        <v>407.60405890000027</v>
      </c>
      <c r="L111" s="65" t="s">
        <v>300</v>
      </c>
      <c r="M111" s="65"/>
    </row>
    <row r="112" spans="2:13" ht="12.75">
      <c r="B112" s="44">
        <v>110</v>
      </c>
      <c r="C112" s="55" t="s">
        <v>471</v>
      </c>
      <c r="D112" s="152" t="s">
        <v>374</v>
      </c>
      <c r="E112" s="100" t="s">
        <v>30</v>
      </c>
      <c r="F112" s="66" t="s">
        <v>18</v>
      </c>
      <c r="G112" s="68">
        <v>4900</v>
      </c>
      <c r="H112" s="65" t="s">
        <v>301</v>
      </c>
      <c r="I112" s="65" t="s">
        <v>370</v>
      </c>
      <c r="J112" s="67">
        <v>4.97102</v>
      </c>
      <c r="K112" s="67">
        <v>412.5750789000003</v>
      </c>
      <c r="L112" s="65" t="s">
        <v>300</v>
      </c>
      <c r="M112" s="65"/>
    </row>
    <row r="113" spans="2:13" ht="12.75">
      <c r="B113" s="44">
        <v>111</v>
      </c>
      <c r="C113" s="55" t="s">
        <v>448</v>
      </c>
      <c r="D113" s="152" t="s">
        <v>374</v>
      </c>
      <c r="E113" s="100" t="s">
        <v>30</v>
      </c>
      <c r="F113" s="66" t="s">
        <v>18</v>
      </c>
      <c r="G113" s="68">
        <v>3900</v>
      </c>
      <c r="H113" s="65" t="s">
        <v>301</v>
      </c>
      <c r="I113" s="65" t="s">
        <v>370</v>
      </c>
      <c r="J113" s="67">
        <v>3.9720199999999997</v>
      </c>
      <c r="K113" s="67">
        <v>416.54709890000026</v>
      </c>
      <c r="L113" s="65" t="s">
        <v>300</v>
      </c>
      <c r="M113" s="65"/>
    </row>
    <row r="114" spans="2:13" ht="12.75">
      <c r="B114" s="44">
        <v>112</v>
      </c>
      <c r="C114" s="55" t="s">
        <v>454</v>
      </c>
      <c r="D114" s="152" t="s">
        <v>374</v>
      </c>
      <c r="E114" s="100" t="s">
        <v>30</v>
      </c>
      <c r="F114" s="66" t="s">
        <v>18</v>
      </c>
      <c r="G114" s="68">
        <v>6800</v>
      </c>
      <c r="H114" s="65" t="s">
        <v>301</v>
      </c>
      <c r="I114" s="65" t="s">
        <v>370</v>
      </c>
      <c r="J114" s="67">
        <v>6.8730199999999995</v>
      </c>
      <c r="K114" s="67">
        <v>423.42011890000026</v>
      </c>
      <c r="L114" s="65" t="s">
        <v>300</v>
      </c>
      <c r="M114" s="65"/>
    </row>
    <row r="115" spans="2:13" ht="12.75">
      <c r="B115" s="44">
        <v>113</v>
      </c>
      <c r="C115" s="55" t="s">
        <v>463</v>
      </c>
      <c r="D115" s="152" t="s">
        <v>374</v>
      </c>
      <c r="E115" s="100" t="s">
        <v>30</v>
      </c>
      <c r="F115" s="66" t="s">
        <v>18</v>
      </c>
      <c r="G115" s="68">
        <v>7900</v>
      </c>
      <c r="H115" s="65" t="s">
        <v>301</v>
      </c>
      <c r="I115" s="65" t="s">
        <v>370</v>
      </c>
      <c r="J115" s="67">
        <v>7.97402</v>
      </c>
      <c r="K115" s="67">
        <v>431.39413890000026</v>
      </c>
      <c r="L115" s="65" t="s">
        <v>300</v>
      </c>
      <c r="M115" s="65"/>
    </row>
    <row r="116" spans="2:13" ht="12.75">
      <c r="B116" s="44">
        <v>114</v>
      </c>
      <c r="C116" s="55" t="s">
        <v>472</v>
      </c>
      <c r="D116" s="152" t="s">
        <v>374</v>
      </c>
      <c r="E116" s="100" t="s">
        <v>30</v>
      </c>
      <c r="F116" s="66" t="s">
        <v>18</v>
      </c>
      <c r="G116" s="68">
        <v>3200</v>
      </c>
      <c r="H116" s="65" t="s">
        <v>301</v>
      </c>
      <c r="I116" s="65" t="s">
        <v>370</v>
      </c>
      <c r="J116" s="67">
        <v>3.27502</v>
      </c>
      <c r="K116" s="67">
        <v>434.66915890000024</v>
      </c>
      <c r="L116" s="65" t="s">
        <v>300</v>
      </c>
      <c r="M116" s="65"/>
    </row>
    <row r="117" spans="2:13" ht="12.75">
      <c r="B117" s="44">
        <v>115</v>
      </c>
      <c r="C117" s="55" t="s">
        <v>473</v>
      </c>
      <c r="D117" s="152" t="s">
        <v>374</v>
      </c>
      <c r="E117" s="100" t="s">
        <v>30</v>
      </c>
      <c r="F117" s="66" t="s">
        <v>18</v>
      </c>
      <c r="G117" s="68">
        <v>3900</v>
      </c>
      <c r="H117" s="65" t="s">
        <v>301</v>
      </c>
      <c r="I117" s="65" t="s">
        <v>370</v>
      </c>
      <c r="J117" s="67">
        <v>3.9760199999999997</v>
      </c>
      <c r="K117" s="67">
        <v>438.64517890000025</v>
      </c>
      <c r="L117" s="65" t="s">
        <v>300</v>
      </c>
      <c r="M117" s="65"/>
    </row>
    <row r="118" spans="2:13" ht="12.75">
      <c r="B118" s="44">
        <v>116</v>
      </c>
      <c r="C118" s="55" t="s">
        <v>445</v>
      </c>
      <c r="D118" s="152" t="s">
        <v>374</v>
      </c>
      <c r="E118" s="100" t="s">
        <v>30</v>
      </c>
      <c r="F118" s="66" t="s">
        <v>18</v>
      </c>
      <c r="G118" s="68">
        <v>4600</v>
      </c>
      <c r="H118" s="65" t="s">
        <v>301</v>
      </c>
      <c r="I118" s="65" t="s">
        <v>370</v>
      </c>
      <c r="J118" s="67">
        <v>4.677020000000001</v>
      </c>
      <c r="K118" s="67">
        <v>443.3221989000003</v>
      </c>
      <c r="L118" s="65" t="s">
        <v>300</v>
      </c>
      <c r="M118" s="65"/>
    </row>
    <row r="119" spans="2:13" ht="12.75">
      <c r="B119" s="44">
        <v>117</v>
      </c>
      <c r="C119" s="55" t="s">
        <v>488</v>
      </c>
      <c r="D119" s="152" t="s">
        <v>489</v>
      </c>
      <c r="E119" s="100" t="s">
        <v>30</v>
      </c>
      <c r="F119" s="66" t="s">
        <v>18</v>
      </c>
      <c r="G119" s="68">
        <v>5600</v>
      </c>
      <c r="H119" s="65" t="s">
        <v>490</v>
      </c>
      <c r="I119" s="65" t="s">
        <v>370</v>
      </c>
      <c r="J119" s="67">
        <v>5.646020000000001</v>
      </c>
      <c r="K119" s="67">
        <v>448.9682189000003</v>
      </c>
      <c r="L119" s="65" t="s">
        <v>262</v>
      </c>
      <c r="M119" s="65"/>
    </row>
    <row r="120" spans="2:13" ht="12.75">
      <c r="B120" s="44">
        <v>118</v>
      </c>
      <c r="C120" s="55" t="s">
        <v>445</v>
      </c>
      <c r="D120" s="152" t="s">
        <v>491</v>
      </c>
      <c r="E120" s="100" t="s">
        <v>30</v>
      </c>
      <c r="F120" s="66" t="s">
        <v>18</v>
      </c>
      <c r="G120" s="68">
        <v>8200</v>
      </c>
      <c r="H120" s="65" t="s">
        <v>492</v>
      </c>
      <c r="I120" s="65" t="s">
        <v>370</v>
      </c>
      <c r="J120" s="67">
        <v>8.27702</v>
      </c>
      <c r="K120" s="67">
        <v>457.2452389000003</v>
      </c>
      <c r="L120" s="65" t="s">
        <v>262</v>
      </c>
      <c r="M120" s="65"/>
    </row>
    <row r="121" spans="2:13" ht="12.75">
      <c r="B121" s="44">
        <v>119</v>
      </c>
      <c r="C121" s="55" t="s">
        <v>448</v>
      </c>
      <c r="D121" s="152" t="s">
        <v>493</v>
      </c>
      <c r="E121" s="100" t="s">
        <v>30</v>
      </c>
      <c r="F121" s="66" t="s">
        <v>18</v>
      </c>
      <c r="G121" s="68">
        <v>4600</v>
      </c>
      <c r="H121" s="65" t="s">
        <v>263</v>
      </c>
      <c r="I121" s="65" t="s">
        <v>370</v>
      </c>
      <c r="J121" s="67">
        <v>4.672020000000001</v>
      </c>
      <c r="K121" s="67">
        <v>461.91725890000026</v>
      </c>
      <c r="L121" s="65" t="s">
        <v>262</v>
      </c>
      <c r="M121" s="65"/>
    </row>
    <row r="122" spans="2:13" ht="12.75">
      <c r="B122" s="44">
        <v>120</v>
      </c>
      <c r="C122" s="55" t="s">
        <v>494</v>
      </c>
      <c r="D122" s="152" t="s">
        <v>495</v>
      </c>
      <c r="E122" s="100" t="s">
        <v>4</v>
      </c>
      <c r="F122" s="66" t="s">
        <v>4</v>
      </c>
      <c r="G122" s="68">
        <v>48000</v>
      </c>
      <c r="H122" s="65" t="s">
        <v>462</v>
      </c>
      <c r="I122" s="65" t="s">
        <v>450</v>
      </c>
      <c r="J122" s="67">
        <v>4.8009</v>
      </c>
      <c r="K122" s="67">
        <v>466.7181589000003</v>
      </c>
      <c r="L122" s="65" t="s">
        <v>451</v>
      </c>
      <c r="M122" s="65" t="s">
        <v>451</v>
      </c>
    </row>
    <row r="123" spans="2:13" ht="12.75">
      <c r="B123" s="44">
        <v>121</v>
      </c>
      <c r="C123" s="55" t="s">
        <v>494</v>
      </c>
      <c r="D123" s="152" t="s">
        <v>495</v>
      </c>
      <c r="E123" s="100" t="s">
        <v>4</v>
      </c>
      <c r="F123" s="66" t="s">
        <v>4</v>
      </c>
      <c r="G123" s="68">
        <v>65000</v>
      </c>
      <c r="H123" s="65" t="s">
        <v>462</v>
      </c>
      <c r="I123" s="65" t="s">
        <v>453</v>
      </c>
      <c r="J123" s="67">
        <v>6.500899999999999</v>
      </c>
      <c r="K123" s="67">
        <v>473.2190589000003</v>
      </c>
      <c r="L123" s="65" t="s">
        <v>451</v>
      </c>
      <c r="M123" s="65" t="s">
        <v>451</v>
      </c>
    </row>
    <row r="124" spans="2:13" ht="12.75">
      <c r="B124" s="44">
        <v>122</v>
      </c>
      <c r="C124" s="55" t="s">
        <v>494</v>
      </c>
      <c r="D124" s="152" t="s">
        <v>495</v>
      </c>
      <c r="E124" s="100" t="s">
        <v>4</v>
      </c>
      <c r="F124" s="66" t="s">
        <v>4</v>
      </c>
      <c r="G124" s="68">
        <v>18000</v>
      </c>
      <c r="H124" s="65" t="s">
        <v>462</v>
      </c>
      <c r="I124" s="65" t="s">
        <v>456</v>
      </c>
      <c r="J124" s="67">
        <v>1.8009</v>
      </c>
      <c r="K124" s="67">
        <v>475.0199589000003</v>
      </c>
      <c r="L124" s="65" t="s">
        <v>451</v>
      </c>
      <c r="M124" s="65" t="s">
        <v>451</v>
      </c>
    </row>
    <row r="125" spans="2:13" ht="12.75">
      <c r="B125" s="44">
        <v>123</v>
      </c>
      <c r="C125" s="55" t="s">
        <v>494</v>
      </c>
      <c r="D125" s="152" t="s">
        <v>495</v>
      </c>
      <c r="E125" s="100" t="s">
        <v>4</v>
      </c>
      <c r="F125" s="66" t="s">
        <v>4</v>
      </c>
      <c r="G125" s="68">
        <v>70000</v>
      </c>
      <c r="H125" s="65" t="s">
        <v>462</v>
      </c>
      <c r="I125" s="65" t="s">
        <v>458</v>
      </c>
      <c r="J125" s="67">
        <v>7.000899999999999</v>
      </c>
      <c r="K125" s="67">
        <v>482.0208589000003</v>
      </c>
      <c r="L125" s="65" t="s">
        <v>451</v>
      </c>
      <c r="M125" s="65" t="s">
        <v>451</v>
      </c>
    </row>
    <row r="126" spans="2:13" ht="12.75">
      <c r="B126" s="44">
        <v>124</v>
      </c>
      <c r="C126" s="55" t="s">
        <v>496</v>
      </c>
      <c r="D126" s="152" t="s">
        <v>497</v>
      </c>
      <c r="E126" s="100" t="s">
        <v>30</v>
      </c>
      <c r="F126" s="66" t="s">
        <v>18</v>
      </c>
      <c r="G126" s="68">
        <v>5600</v>
      </c>
      <c r="H126" s="65" t="s">
        <v>498</v>
      </c>
      <c r="I126" s="65" t="s">
        <v>423</v>
      </c>
      <c r="J126" s="67">
        <v>5.645020000000001</v>
      </c>
      <c r="K126" s="67">
        <v>487.6658789000003</v>
      </c>
      <c r="L126" s="65" t="s">
        <v>372</v>
      </c>
      <c r="M126" s="65"/>
    </row>
    <row r="127" spans="2:13" ht="12.75">
      <c r="B127" s="44">
        <v>125</v>
      </c>
      <c r="C127" s="55" t="s">
        <v>499</v>
      </c>
      <c r="D127" s="152" t="s">
        <v>497</v>
      </c>
      <c r="E127" s="100" t="s">
        <v>30</v>
      </c>
      <c r="F127" s="66" t="s">
        <v>18</v>
      </c>
      <c r="G127" s="68">
        <v>4200</v>
      </c>
      <c r="H127" s="65" t="s">
        <v>498</v>
      </c>
      <c r="I127" s="65" t="s">
        <v>423</v>
      </c>
      <c r="J127" s="67">
        <v>4.24602</v>
      </c>
      <c r="K127" s="67">
        <v>491.91189890000027</v>
      </c>
      <c r="L127" s="65" t="s">
        <v>372</v>
      </c>
      <c r="M127" s="65"/>
    </row>
    <row r="128" spans="2:13" ht="12.75">
      <c r="B128" s="44">
        <v>126</v>
      </c>
      <c r="C128" s="55" t="s">
        <v>500</v>
      </c>
      <c r="D128" s="152" t="s">
        <v>497</v>
      </c>
      <c r="E128" s="100" t="s">
        <v>30</v>
      </c>
      <c r="F128" s="66" t="s">
        <v>18</v>
      </c>
      <c r="G128" s="68">
        <v>6800</v>
      </c>
      <c r="H128" s="65" t="s">
        <v>498</v>
      </c>
      <c r="I128" s="65" t="s">
        <v>423</v>
      </c>
      <c r="J128" s="67">
        <v>6.8470200000000006</v>
      </c>
      <c r="K128" s="67">
        <v>498.75891890000025</v>
      </c>
      <c r="L128" s="65" t="s">
        <v>372</v>
      </c>
      <c r="M128" s="65"/>
    </row>
    <row r="129" spans="2:13" ht="12.75">
      <c r="B129" s="44">
        <v>127</v>
      </c>
      <c r="C129" s="55" t="s">
        <v>501</v>
      </c>
      <c r="D129" s="152" t="s">
        <v>497</v>
      </c>
      <c r="E129" s="100" t="s">
        <v>30</v>
      </c>
      <c r="F129" s="66" t="s">
        <v>18</v>
      </c>
      <c r="G129" s="68">
        <v>7400</v>
      </c>
      <c r="H129" s="65" t="s">
        <v>498</v>
      </c>
      <c r="I129" s="65" t="s">
        <v>423</v>
      </c>
      <c r="J129" s="67">
        <v>7.44802</v>
      </c>
      <c r="K129" s="67">
        <v>506.20693890000024</v>
      </c>
      <c r="L129" s="65" t="s">
        <v>372</v>
      </c>
      <c r="M129" s="65"/>
    </row>
    <row r="130" spans="2:13" ht="12.75">
      <c r="B130" s="44">
        <v>128</v>
      </c>
      <c r="C130" s="55" t="s">
        <v>502</v>
      </c>
      <c r="D130" s="152" t="s">
        <v>497</v>
      </c>
      <c r="E130" s="100" t="s">
        <v>30</v>
      </c>
      <c r="F130" s="66" t="s">
        <v>18</v>
      </c>
      <c r="G130" s="68">
        <v>7200</v>
      </c>
      <c r="H130" s="65" t="s">
        <v>498</v>
      </c>
      <c r="I130" s="65" t="s">
        <v>423</v>
      </c>
      <c r="J130" s="67">
        <v>7.24902</v>
      </c>
      <c r="K130" s="67">
        <v>513.4559589000003</v>
      </c>
      <c r="L130" s="65" t="s">
        <v>372</v>
      </c>
      <c r="M130" s="65"/>
    </row>
    <row r="131" spans="2:13" ht="12.75">
      <c r="B131" s="44">
        <v>129</v>
      </c>
      <c r="C131" s="55" t="s">
        <v>503</v>
      </c>
      <c r="D131" s="152" t="s">
        <v>497</v>
      </c>
      <c r="E131" s="100" t="s">
        <v>30</v>
      </c>
      <c r="F131" s="66" t="s">
        <v>18</v>
      </c>
      <c r="G131" s="68">
        <v>5300</v>
      </c>
      <c r="H131" s="65" t="s">
        <v>498</v>
      </c>
      <c r="I131" s="65" t="s">
        <v>423</v>
      </c>
      <c r="J131" s="67">
        <v>5.350020000000001</v>
      </c>
      <c r="K131" s="67">
        <v>518.8059789000002</v>
      </c>
      <c r="L131" s="65" t="s">
        <v>372</v>
      </c>
      <c r="M131" s="65"/>
    </row>
    <row r="132" spans="2:13" ht="12.75">
      <c r="B132" s="44">
        <v>130</v>
      </c>
      <c r="C132" s="55" t="s">
        <v>504</v>
      </c>
      <c r="D132" s="152" t="s">
        <v>497</v>
      </c>
      <c r="E132" s="100" t="s">
        <v>30</v>
      </c>
      <c r="F132" s="66" t="s">
        <v>18</v>
      </c>
      <c r="G132" s="68">
        <v>8700</v>
      </c>
      <c r="H132" s="65" t="s">
        <v>498</v>
      </c>
      <c r="I132" s="65" t="s">
        <v>423</v>
      </c>
      <c r="J132" s="67">
        <v>8.75102</v>
      </c>
      <c r="K132" s="67">
        <v>527.5569989000003</v>
      </c>
      <c r="L132" s="65" t="s">
        <v>372</v>
      </c>
      <c r="M132" s="65"/>
    </row>
    <row r="133" spans="2:13" ht="12.75">
      <c r="B133" s="44">
        <v>131</v>
      </c>
      <c r="C133" s="55" t="s">
        <v>505</v>
      </c>
      <c r="D133" s="152" t="s">
        <v>497</v>
      </c>
      <c r="E133" s="100" t="s">
        <v>30</v>
      </c>
      <c r="F133" s="66" t="s">
        <v>18</v>
      </c>
      <c r="G133" s="68">
        <v>7600</v>
      </c>
      <c r="H133" s="65" t="s">
        <v>498</v>
      </c>
      <c r="I133" s="65" t="s">
        <v>423</v>
      </c>
      <c r="J133" s="67">
        <v>7.653020000000001</v>
      </c>
      <c r="K133" s="67">
        <v>535.2100189000003</v>
      </c>
      <c r="L133" s="65" t="s">
        <v>372</v>
      </c>
      <c r="M133" s="65"/>
    </row>
    <row r="134" spans="2:13" ht="12.75">
      <c r="B134" s="44">
        <v>132</v>
      </c>
      <c r="C134" s="55" t="s">
        <v>506</v>
      </c>
      <c r="D134" s="152" t="s">
        <v>497</v>
      </c>
      <c r="E134" s="100" t="s">
        <v>30</v>
      </c>
      <c r="F134" s="66" t="s">
        <v>18</v>
      </c>
      <c r="G134" s="68">
        <v>5900</v>
      </c>
      <c r="H134" s="65" t="s">
        <v>498</v>
      </c>
      <c r="I134" s="65" t="s">
        <v>423</v>
      </c>
      <c r="J134" s="67">
        <v>5.954020000000001</v>
      </c>
      <c r="K134" s="67">
        <v>541.1640389000003</v>
      </c>
      <c r="L134" s="65" t="s">
        <v>372</v>
      </c>
      <c r="M134" s="65"/>
    </row>
    <row r="135" spans="2:13" ht="12.75">
      <c r="B135" s="44">
        <v>133</v>
      </c>
      <c r="C135" s="55" t="s">
        <v>507</v>
      </c>
      <c r="D135" s="152" t="s">
        <v>497</v>
      </c>
      <c r="E135" s="100" t="s">
        <v>30</v>
      </c>
      <c r="F135" s="66" t="s">
        <v>18</v>
      </c>
      <c r="G135" s="68">
        <v>4800</v>
      </c>
      <c r="H135" s="65" t="s">
        <v>498</v>
      </c>
      <c r="I135" s="65" t="s">
        <v>423</v>
      </c>
      <c r="J135" s="67">
        <v>4.855020000000001</v>
      </c>
      <c r="K135" s="67">
        <v>546.0190589000002</v>
      </c>
      <c r="L135" s="65" t="s">
        <v>372</v>
      </c>
      <c r="M135" s="65"/>
    </row>
    <row r="136" spans="2:13" ht="12.75">
      <c r="B136" s="44">
        <v>134</v>
      </c>
      <c r="C136" s="55" t="s">
        <v>508</v>
      </c>
      <c r="D136" s="152" t="s">
        <v>497</v>
      </c>
      <c r="E136" s="100" t="s">
        <v>30</v>
      </c>
      <c r="F136" s="66" t="s">
        <v>18</v>
      </c>
      <c r="G136" s="68">
        <v>10900</v>
      </c>
      <c r="H136" s="65" t="s">
        <v>498</v>
      </c>
      <c r="I136" s="65" t="s">
        <v>423</v>
      </c>
      <c r="J136" s="67">
        <v>1.095602</v>
      </c>
      <c r="K136" s="67">
        <v>547.1146609000002</v>
      </c>
      <c r="L136" s="65" t="s">
        <v>372</v>
      </c>
      <c r="M136" s="65"/>
    </row>
    <row r="137" spans="2:13" ht="12.75">
      <c r="B137" s="44">
        <v>135</v>
      </c>
      <c r="C137" s="55" t="s">
        <v>494</v>
      </c>
      <c r="D137" s="152" t="s">
        <v>421</v>
      </c>
      <c r="E137" s="100" t="s">
        <v>18</v>
      </c>
      <c r="F137" s="66" t="s">
        <v>18</v>
      </c>
      <c r="G137" s="68">
        <v>40000</v>
      </c>
      <c r="H137" s="65" t="s">
        <v>423</v>
      </c>
      <c r="I137" s="65" t="s">
        <v>397</v>
      </c>
      <c r="J137" s="67">
        <v>4.0009</v>
      </c>
      <c r="K137" s="67">
        <v>551.1155609000002</v>
      </c>
      <c r="L137" s="65"/>
      <c r="M137" s="65"/>
    </row>
    <row r="138" spans="2:13" ht="12.75">
      <c r="B138" s="44">
        <v>136</v>
      </c>
      <c r="C138" s="55" t="s">
        <v>422</v>
      </c>
      <c r="D138" s="152" t="s">
        <v>509</v>
      </c>
      <c r="E138" s="100" t="s">
        <v>30</v>
      </c>
      <c r="F138" s="66" t="s">
        <v>18</v>
      </c>
      <c r="G138" s="68">
        <v>12700</v>
      </c>
      <c r="H138" s="65" t="s">
        <v>510</v>
      </c>
      <c r="I138" s="65" t="s">
        <v>397</v>
      </c>
      <c r="J138" s="67">
        <v>1.276602</v>
      </c>
      <c r="K138" s="67">
        <v>552.3921629000002</v>
      </c>
      <c r="L138" s="65" t="s">
        <v>289</v>
      </c>
      <c r="M138" s="65"/>
    </row>
    <row r="139" spans="2:13" ht="12.75">
      <c r="B139" s="44">
        <v>137</v>
      </c>
      <c r="C139" s="55" t="s">
        <v>424</v>
      </c>
      <c r="D139" s="152" t="s">
        <v>509</v>
      </c>
      <c r="E139" s="100" t="s">
        <v>30</v>
      </c>
      <c r="F139" s="66" t="s">
        <v>18</v>
      </c>
      <c r="G139" s="68">
        <v>12700</v>
      </c>
      <c r="H139" s="65" t="s">
        <v>510</v>
      </c>
      <c r="I139" s="65" t="s">
        <v>397</v>
      </c>
      <c r="J139" s="67">
        <v>1.2767019999999998</v>
      </c>
      <c r="K139" s="67">
        <v>553.6688649000002</v>
      </c>
      <c r="L139" s="65" t="s">
        <v>289</v>
      </c>
      <c r="M139" s="65"/>
    </row>
    <row r="140" spans="2:13" ht="12.75">
      <c r="B140" s="44">
        <v>138</v>
      </c>
      <c r="C140" s="55" t="s">
        <v>425</v>
      </c>
      <c r="D140" s="152" t="s">
        <v>509</v>
      </c>
      <c r="E140" s="100" t="s">
        <v>30</v>
      </c>
      <c r="F140" s="66" t="s">
        <v>18</v>
      </c>
      <c r="G140" s="68">
        <v>12700</v>
      </c>
      <c r="H140" s="65" t="s">
        <v>510</v>
      </c>
      <c r="I140" s="65" t="s">
        <v>397</v>
      </c>
      <c r="J140" s="67">
        <v>1.2768020000000002</v>
      </c>
      <c r="K140" s="67">
        <v>554.9456669000002</v>
      </c>
      <c r="L140" s="65" t="s">
        <v>289</v>
      </c>
      <c r="M140" s="65"/>
    </row>
    <row r="141" spans="2:13" ht="12.75">
      <c r="B141" s="44">
        <v>139</v>
      </c>
      <c r="C141" s="55" t="s">
        <v>426</v>
      </c>
      <c r="D141" s="152" t="s">
        <v>509</v>
      </c>
      <c r="E141" s="100" t="s">
        <v>30</v>
      </c>
      <c r="F141" s="66" t="s">
        <v>18</v>
      </c>
      <c r="G141" s="68">
        <v>12700</v>
      </c>
      <c r="H141" s="65" t="s">
        <v>510</v>
      </c>
      <c r="I141" s="65" t="s">
        <v>397</v>
      </c>
      <c r="J141" s="67">
        <v>1.2769020000000002</v>
      </c>
      <c r="K141" s="67">
        <v>556.2225689000002</v>
      </c>
      <c r="L141" s="65" t="s">
        <v>289</v>
      </c>
      <c r="M141" s="65"/>
    </row>
    <row r="142" spans="2:13" ht="12.75">
      <c r="B142" s="44">
        <v>140</v>
      </c>
      <c r="C142" s="55" t="s">
        <v>376</v>
      </c>
      <c r="D142" s="152" t="s">
        <v>509</v>
      </c>
      <c r="E142" s="100" t="s">
        <v>30</v>
      </c>
      <c r="F142" s="66" t="s">
        <v>18</v>
      </c>
      <c r="G142" s="68">
        <v>12700</v>
      </c>
      <c r="H142" s="65" t="s">
        <v>510</v>
      </c>
      <c r="I142" s="65" t="s">
        <v>397</v>
      </c>
      <c r="J142" s="67">
        <v>1.277002</v>
      </c>
      <c r="K142" s="67">
        <v>557.4995709000002</v>
      </c>
      <c r="L142" s="65" t="s">
        <v>289</v>
      </c>
      <c r="M142" s="65"/>
    </row>
    <row r="143" spans="2:13" ht="12.75">
      <c r="B143" s="44">
        <v>141</v>
      </c>
      <c r="C143" s="55" t="s">
        <v>471</v>
      </c>
      <c r="D143" s="152" t="s">
        <v>509</v>
      </c>
      <c r="E143" s="100" t="s">
        <v>30</v>
      </c>
      <c r="F143" s="66" t="s">
        <v>18</v>
      </c>
      <c r="G143" s="68">
        <v>12700</v>
      </c>
      <c r="H143" s="65" t="s">
        <v>510</v>
      </c>
      <c r="I143" s="65" t="s">
        <v>397</v>
      </c>
      <c r="J143" s="67">
        <v>1.2771020000000002</v>
      </c>
      <c r="K143" s="67">
        <v>558.7766729000002</v>
      </c>
      <c r="L143" s="65" t="s">
        <v>289</v>
      </c>
      <c r="M143" s="65"/>
    </row>
    <row r="144" spans="2:13" ht="12.75">
      <c r="B144" s="44">
        <v>142</v>
      </c>
      <c r="C144" s="55" t="s">
        <v>448</v>
      </c>
      <c r="D144" s="152" t="s">
        <v>509</v>
      </c>
      <c r="E144" s="100" t="s">
        <v>30</v>
      </c>
      <c r="F144" s="66" t="s">
        <v>18</v>
      </c>
      <c r="G144" s="68">
        <v>12700</v>
      </c>
      <c r="H144" s="65" t="s">
        <v>510</v>
      </c>
      <c r="I144" s="65" t="s">
        <v>397</v>
      </c>
      <c r="J144" s="67">
        <v>1.2772020000000002</v>
      </c>
      <c r="K144" s="67">
        <v>560.0538749000002</v>
      </c>
      <c r="L144" s="65" t="s">
        <v>289</v>
      </c>
      <c r="M144" s="65"/>
    </row>
    <row r="145" spans="2:13" ht="12.75">
      <c r="B145" s="44">
        <v>143</v>
      </c>
      <c r="C145" s="55" t="s">
        <v>454</v>
      </c>
      <c r="D145" s="152" t="s">
        <v>509</v>
      </c>
      <c r="E145" s="100" t="s">
        <v>30</v>
      </c>
      <c r="F145" s="66" t="s">
        <v>18</v>
      </c>
      <c r="G145" s="68">
        <v>12700</v>
      </c>
      <c r="H145" s="65" t="s">
        <v>510</v>
      </c>
      <c r="I145" s="65" t="s">
        <v>397</v>
      </c>
      <c r="J145" s="67">
        <v>1.2773020000000002</v>
      </c>
      <c r="K145" s="67">
        <v>561.3311769000002</v>
      </c>
      <c r="L145" s="65" t="s">
        <v>289</v>
      </c>
      <c r="M145" s="65"/>
    </row>
    <row r="146" spans="2:13" ht="12.75">
      <c r="B146" s="44">
        <v>144</v>
      </c>
      <c r="C146" s="55" t="s">
        <v>463</v>
      </c>
      <c r="D146" s="152" t="s">
        <v>509</v>
      </c>
      <c r="E146" s="100" t="s">
        <v>30</v>
      </c>
      <c r="F146" s="66" t="s">
        <v>18</v>
      </c>
      <c r="G146" s="68">
        <v>12700</v>
      </c>
      <c r="H146" s="65" t="s">
        <v>510</v>
      </c>
      <c r="I146" s="65" t="s">
        <v>397</v>
      </c>
      <c r="J146" s="67">
        <v>1.277402</v>
      </c>
      <c r="K146" s="67">
        <v>562.6085789000002</v>
      </c>
      <c r="L146" s="65" t="s">
        <v>289</v>
      </c>
      <c r="M146" s="65"/>
    </row>
    <row r="147" spans="2:13" ht="12.75">
      <c r="B147" s="44">
        <v>145</v>
      </c>
      <c r="C147" s="55" t="s">
        <v>472</v>
      </c>
      <c r="D147" s="152" t="s">
        <v>509</v>
      </c>
      <c r="E147" s="100" t="s">
        <v>30</v>
      </c>
      <c r="F147" s="66" t="s">
        <v>18</v>
      </c>
      <c r="G147" s="68">
        <v>12700</v>
      </c>
      <c r="H147" s="65" t="s">
        <v>510</v>
      </c>
      <c r="I147" s="65" t="s">
        <v>397</v>
      </c>
      <c r="J147" s="67">
        <v>1.277502</v>
      </c>
      <c r="K147" s="67">
        <v>563.8860809000003</v>
      </c>
      <c r="L147" s="65" t="s">
        <v>289</v>
      </c>
      <c r="M147" s="65"/>
    </row>
    <row r="148" spans="2:13" ht="12.75">
      <c r="B148" s="44">
        <v>146</v>
      </c>
      <c r="C148" s="55" t="s">
        <v>473</v>
      </c>
      <c r="D148" s="152" t="s">
        <v>509</v>
      </c>
      <c r="E148" s="100" t="s">
        <v>30</v>
      </c>
      <c r="F148" s="66" t="s">
        <v>18</v>
      </c>
      <c r="G148" s="68">
        <v>12700</v>
      </c>
      <c r="H148" s="65" t="s">
        <v>510</v>
      </c>
      <c r="I148" s="65" t="s">
        <v>397</v>
      </c>
      <c r="J148" s="67">
        <v>1.2776020000000001</v>
      </c>
      <c r="K148" s="67">
        <v>565.1636829000003</v>
      </c>
      <c r="L148" s="65" t="s">
        <v>289</v>
      </c>
      <c r="M148" s="65"/>
    </row>
    <row r="149" spans="2:13" ht="12.75">
      <c r="B149" s="44">
        <v>147</v>
      </c>
      <c r="C149" s="55" t="s">
        <v>445</v>
      </c>
      <c r="D149" s="152" t="s">
        <v>509</v>
      </c>
      <c r="E149" s="100" t="s">
        <v>30</v>
      </c>
      <c r="F149" s="66" t="s">
        <v>18</v>
      </c>
      <c r="G149" s="68">
        <v>12700</v>
      </c>
      <c r="H149" s="65" t="s">
        <v>510</v>
      </c>
      <c r="I149" s="65" t="s">
        <v>397</v>
      </c>
      <c r="J149" s="67">
        <v>1.2777020000000001</v>
      </c>
      <c r="K149" s="67">
        <v>566.4413849000002</v>
      </c>
      <c r="L149" s="65" t="s">
        <v>289</v>
      </c>
      <c r="M149" s="65"/>
    </row>
    <row r="150" spans="2:13" ht="12.75">
      <c r="B150" s="44">
        <v>148</v>
      </c>
      <c r="C150" s="55" t="s">
        <v>511</v>
      </c>
      <c r="D150" s="152" t="s">
        <v>512</v>
      </c>
      <c r="E150" s="100" t="s">
        <v>30</v>
      </c>
      <c r="F150" s="66" t="s">
        <v>18</v>
      </c>
      <c r="G150" s="68">
        <v>580</v>
      </c>
      <c r="H150" s="65" t="s">
        <v>513</v>
      </c>
      <c r="I150" s="65" t="s">
        <v>423</v>
      </c>
      <c r="J150" s="67">
        <v>6.260199999999999</v>
      </c>
      <c r="K150" s="67">
        <v>572.7015849000003</v>
      </c>
      <c r="L150" s="65" t="s">
        <v>514</v>
      </c>
      <c r="M150" s="65"/>
    </row>
    <row r="151" spans="2:13" ht="12.75">
      <c r="B151" s="44">
        <v>149</v>
      </c>
      <c r="C151" s="55" t="s">
        <v>515</v>
      </c>
      <c r="D151" s="152" t="s">
        <v>512</v>
      </c>
      <c r="E151" s="100" t="s">
        <v>30</v>
      </c>
      <c r="F151" s="66" t="s">
        <v>18</v>
      </c>
      <c r="G151" s="68">
        <v>520</v>
      </c>
      <c r="H151" s="65" t="s">
        <v>513</v>
      </c>
      <c r="I151" s="65" t="s">
        <v>423</v>
      </c>
      <c r="J151" s="67">
        <v>5.6701999999999995</v>
      </c>
      <c r="K151" s="67">
        <v>578.3717849000003</v>
      </c>
      <c r="L151" s="65" t="s">
        <v>514</v>
      </c>
      <c r="M151" s="65"/>
    </row>
    <row r="152" spans="2:13" ht="12.75">
      <c r="B152" s="44">
        <v>150</v>
      </c>
      <c r="C152" s="55" t="s">
        <v>516</v>
      </c>
      <c r="D152" s="152" t="s">
        <v>512</v>
      </c>
      <c r="E152" s="100" t="s">
        <v>30</v>
      </c>
      <c r="F152" s="66" t="s">
        <v>18</v>
      </c>
      <c r="G152" s="68">
        <v>590</v>
      </c>
      <c r="H152" s="65" t="s">
        <v>513</v>
      </c>
      <c r="I152" s="65" t="s">
        <v>423</v>
      </c>
      <c r="J152" s="67">
        <v>6.3802</v>
      </c>
      <c r="K152" s="67">
        <v>584.7519849000003</v>
      </c>
      <c r="L152" s="65" t="s">
        <v>514</v>
      </c>
      <c r="M152" s="65"/>
    </row>
    <row r="153" spans="2:13" ht="12.75">
      <c r="B153" s="44">
        <v>151</v>
      </c>
      <c r="C153" s="55" t="s">
        <v>517</v>
      </c>
      <c r="D153" s="152" t="s">
        <v>512</v>
      </c>
      <c r="E153" s="100" t="s">
        <v>30</v>
      </c>
      <c r="F153" s="66" t="s">
        <v>18</v>
      </c>
      <c r="G153" s="68">
        <v>650</v>
      </c>
      <c r="H153" s="65" t="s">
        <v>513</v>
      </c>
      <c r="I153" s="65" t="s">
        <v>423</v>
      </c>
      <c r="J153" s="67">
        <v>6.9902</v>
      </c>
      <c r="K153" s="67">
        <v>591.7421849000002</v>
      </c>
      <c r="L153" s="65" t="s">
        <v>514</v>
      </c>
      <c r="M153" s="65"/>
    </row>
    <row r="154" spans="2:13" ht="12.75">
      <c r="B154" s="44">
        <v>152</v>
      </c>
      <c r="C154" s="55" t="s">
        <v>518</v>
      </c>
      <c r="D154" s="152" t="s">
        <v>512</v>
      </c>
      <c r="E154" s="100" t="s">
        <v>30</v>
      </c>
      <c r="F154" s="66" t="s">
        <v>18</v>
      </c>
      <c r="G154" s="68">
        <v>320</v>
      </c>
      <c r="H154" s="65" t="s">
        <v>513</v>
      </c>
      <c r="I154" s="65" t="s">
        <v>423</v>
      </c>
      <c r="J154" s="67">
        <v>3.7001999999999997</v>
      </c>
      <c r="K154" s="67">
        <v>595.4423849000002</v>
      </c>
      <c r="L154" s="65" t="s">
        <v>514</v>
      </c>
      <c r="M154" s="65"/>
    </row>
    <row r="155" spans="2:13" ht="12.75">
      <c r="B155" s="44">
        <v>153</v>
      </c>
      <c r="C155" s="55" t="s">
        <v>519</v>
      </c>
      <c r="D155" s="152" t="s">
        <v>512</v>
      </c>
      <c r="E155" s="100" t="s">
        <v>30</v>
      </c>
      <c r="F155" s="66" t="s">
        <v>18</v>
      </c>
      <c r="G155" s="68">
        <v>280</v>
      </c>
      <c r="H155" s="65" t="s">
        <v>513</v>
      </c>
      <c r="I155" s="65" t="s">
        <v>423</v>
      </c>
      <c r="J155" s="67">
        <v>3.3101999999999996</v>
      </c>
      <c r="K155" s="67">
        <v>598.7525849000002</v>
      </c>
      <c r="L155" s="65" t="s">
        <v>514</v>
      </c>
      <c r="M155" s="65"/>
    </row>
    <row r="156" spans="2:13" ht="12.75">
      <c r="B156" s="44">
        <v>154</v>
      </c>
      <c r="C156" s="55" t="s">
        <v>520</v>
      </c>
      <c r="D156" s="152" t="s">
        <v>512</v>
      </c>
      <c r="E156" s="100" t="s">
        <v>30</v>
      </c>
      <c r="F156" s="66" t="s">
        <v>18</v>
      </c>
      <c r="G156" s="68">
        <v>360</v>
      </c>
      <c r="H156" s="65" t="s">
        <v>513</v>
      </c>
      <c r="I156" s="65" t="s">
        <v>423</v>
      </c>
      <c r="J156" s="67">
        <v>4.1202</v>
      </c>
      <c r="K156" s="67">
        <v>602.8727849000002</v>
      </c>
      <c r="L156" s="65" t="s">
        <v>514</v>
      </c>
      <c r="M156" s="65"/>
    </row>
    <row r="157" spans="2:13" ht="12.75">
      <c r="B157" s="44">
        <v>155</v>
      </c>
      <c r="C157" s="55" t="s">
        <v>521</v>
      </c>
      <c r="D157" s="152" t="s">
        <v>512</v>
      </c>
      <c r="E157" s="100" t="s">
        <v>30</v>
      </c>
      <c r="F157" s="66" t="s">
        <v>18</v>
      </c>
      <c r="G157" s="68">
        <v>380</v>
      </c>
      <c r="H157" s="65" t="s">
        <v>513</v>
      </c>
      <c r="I157" s="65" t="s">
        <v>423</v>
      </c>
      <c r="J157" s="67">
        <v>4.3302</v>
      </c>
      <c r="K157" s="67">
        <v>607.2029849000002</v>
      </c>
      <c r="L157" s="65" t="s">
        <v>514</v>
      </c>
      <c r="M157" s="65"/>
    </row>
    <row r="158" spans="2:13" ht="12.75">
      <c r="B158" s="44">
        <v>156</v>
      </c>
      <c r="C158" s="55" t="s">
        <v>522</v>
      </c>
      <c r="D158" s="152" t="s">
        <v>512</v>
      </c>
      <c r="E158" s="100" t="s">
        <v>30</v>
      </c>
      <c r="F158" s="66" t="s">
        <v>18</v>
      </c>
      <c r="G158" s="68">
        <v>450</v>
      </c>
      <c r="H158" s="65" t="s">
        <v>513</v>
      </c>
      <c r="I158" s="65" t="s">
        <v>423</v>
      </c>
      <c r="J158" s="67">
        <v>5.0402000000000005</v>
      </c>
      <c r="K158" s="67">
        <v>612.2431849000002</v>
      </c>
      <c r="L158" s="65" t="s">
        <v>514</v>
      </c>
      <c r="M158" s="65"/>
    </row>
    <row r="159" spans="2:13" ht="12.75">
      <c r="B159" s="44">
        <v>157</v>
      </c>
      <c r="C159" s="55" t="s">
        <v>523</v>
      </c>
      <c r="D159" s="152" t="s">
        <v>512</v>
      </c>
      <c r="E159" s="100" t="s">
        <v>30</v>
      </c>
      <c r="F159" s="66" t="s">
        <v>18</v>
      </c>
      <c r="G159" s="68">
        <v>580</v>
      </c>
      <c r="H159" s="65" t="s">
        <v>513</v>
      </c>
      <c r="I159" s="65" t="s">
        <v>423</v>
      </c>
      <c r="J159" s="67">
        <v>6.350199999999999</v>
      </c>
      <c r="K159" s="67">
        <v>618.5933849000002</v>
      </c>
      <c r="L159" s="65" t="s">
        <v>514</v>
      </c>
      <c r="M159" s="65"/>
    </row>
    <row r="160" spans="2:13" ht="12.75">
      <c r="B160" s="44">
        <v>158</v>
      </c>
      <c r="C160" s="55" t="s">
        <v>524</v>
      </c>
      <c r="D160" s="152" t="s">
        <v>512</v>
      </c>
      <c r="E160" s="100" t="s">
        <v>30</v>
      </c>
      <c r="F160" s="66" t="s">
        <v>18</v>
      </c>
      <c r="G160" s="68">
        <v>590</v>
      </c>
      <c r="H160" s="65" t="s">
        <v>513</v>
      </c>
      <c r="I160" s="65" t="s">
        <v>423</v>
      </c>
      <c r="J160" s="67">
        <v>6.4602</v>
      </c>
      <c r="K160" s="67">
        <v>625.0535849000001</v>
      </c>
      <c r="L160" s="65" t="s">
        <v>514</v>
      </c>
      <c r="M160" s="65"/>
    </row>
    <row r="161" spans="2:13" ht="12.75">
      <c r="B161" s="44">
        <v>159</v>
      </c>
      <c r="C161" s="55" t="s">
        <v>525</v>
      </c>
      <c r="D161" s="152" t="s">
        <v>512</v>
      </c>
      <c r="E161" s="100" t="s">
        <v>30</v>
      </c>
      <c r="F161" s="66" t="s">
        <v>18</v>
      </c>
      <c r="G161" s="68">
        <v>620</v>
      </c>
      <c r="H161" s="65" t="s">
        <v>513</v>
      </c>
      <c r="I161" s="65" t="s">
        <v>423</v>
      </c>
      <c r="J161" s="67">
        <v>6.7702</v>
      </c>
      <c r="K161" s="67">
        <v>631.8237849000002</v>
      </c>
      <c r="L161" s="65" t="s">
        <v>514</v>
      </c>
      <c r="M161" s="65"/>
    </row>
    <row r="162" spans="2:13" ht="12.75">
      <c r="B162" s="44">
        <v>160</v>
      </c>
      <c r="C162" s="55" t="s">
        <v>511</v>
      </c>
      <c r="D162" s="152" t="s">
        <v>526</v>
      </c>
      <c r="E162" s="100" t="s">
        <v>30</v>
      </c>
      <c r="F162" s="66" t="s">
        <v>18</v>
      </c>
      <c r="G162" s="68">
        <v>1760</v>
      </c>
      <c r="H162" s="65" t="s">
        <v>527</v>
      </c>
      <c r="I162" s="65" t="s">
        <v>423</v>
      </c>
      <c r="J162" s="67">
        <v>1.8060200000000002</v>
      </c>
      <c r="K162" s="67">
        <v>633.6298049000002</v>
      </c>
      <c r="L162" s="65" t="s">
        <v>514</v>
      </c>
      <c r="M162" s="65"/>
    </row>
    <row r="163" spans="2:13" ht="12.75">
      <c r="B163" s="44">
        <v>161</v>
      </c>
      <c r="C163" s="55" t="s">
        <v>515</v>
      </c>
      <c r="D163" s="152" t="s">
        <v>526</v>
      </c>
      <c r="E163" s="100" t="s">
        <v>30</v>
      </c>
      <c r="F163" s="66" t="s">
        <v>18</v>
      </c>
      <c r="G163" s="68">
        <v>1760</v>
      </c>
      <c r="H163" s="65" t="s">
        <v>527</v>
      </c>
      <c r="I163" s="65" t="s">
        <v>423</v>
      </c>
      <c r="J163" s="67">
        <v>1.80702</v>
      </c>
      <c r="K163" s="67">
        <v>635.4368249000001</v>
      </c>
      <c r="L163" s="65" t="s">
        <v>514</v>
      </c>
      <c r="M163" s="65"/>
    </row>
    <row r="164" spans="2:13" ht="12.75">
      <c r="B164" s="44">
        <v>162</v>
      </c>
      <c r="C164" s="55" t="s">
        <v>516</v>
      </c>
      <c r="D164" s="152" t="s">
        <v>526</v>
      </c>
      <c r="E164" s="100" t="s">
        <v>30</v>
      </c>
      <c r="F164" s="66" t="s">
        <v>18</v>
      </c>
      <c r="G164" s="68">
        <v>1760</v>
      </c>
      <c r="H164" s="65" t="s">
        <v>527</v>
      </c>
      <c r="I164" s="65" t="s">
        <v>423</v>
      </c>
      <c r="J164" s="67">
        <v>1.8080199999999997</v>
      </c>
      <c r="K164" s="67">
        <v>637.2448449000002</v>
      </c>
      <c r="L164" s="65" t="s">
        <v>514</v>
      </c>
      <c r="M164" s="65"/>
    </row>
    <row r="165" spans="2:13" ht="12.75">
      <c r="B165" s="44">
        <v>163</v>
      </c>
      <c r="C165" s="55" t="s">
        <v>517</v>
      </c>
      <c r="D165" s="152" t="s">
        <v>526</v>
      </c>
      <c r="E165" s="100" t="s">
        <v>30</v>
      </c>
      <c r="F165" s="66" t="s">
        <v>18</v>
      </c>
      <c r="G165" s="68">
        <v>1760</v>
      </c>
      <c r="H165" s="65" t="s">
        <v>527</v>
      </c>
      <c r="I165" s="65" t="s">
        <v>423</v>
      </c>
      <c r="J165" s="67">
        <v>1.8090199999999999</v>
      </c>
      <c r="K165" s="67">
        <v>639.0538649000002</v>
      </c>
      <c r="L165" s="65" t="s">
        <v>514</v>
      </c>
      <c r="M165" s="65"/>
    </row>
    <row r="166" spans="2:13" ht="12.75">
      <c r="B166" s="44">
        <v>164</v>
      </c>
      <c r="C166" s="55" t="s">
        <v>518</v>
      </c>
      <c r="D166" s="152" t="s">
        <v>526</v>
      </c>
      <c r="E166" s="100" t="s">
        <v>30</v>
      </c>
      <c r="F166" s="66" t="s">
        <v>18</v>
      </c>
      <c r="G166" s="68">
        <v>1760</v>
      </c>
      <c r="H166" s="65" t="s">
        <v>527</v>
      </c>
      <c r="I166" s="65" t="s">
        <v>423</v>
      </c>
      <c r="J166" s="67">
        <v>1.8100200000000002</v>
      </c>
      <c r="K166" s="67">
        <v>640.8638849000002</v>
      </c>
      <c r="L166" s="65" t="s">
        <v>514</v>
      </c>
      <c r="M166" s="65"/>
    </row>
    <row r="167" spans="2:13" ht="12.75">
      <c r="B167" s="44">
        <v>165</v>
      </c>
      <c r="C167" s="55" t="s">
        <v>519</v>
      </c>
      <c r="D167" s="152" t="s">
        <v>526</v>
      </c>
      <c r="E167" s="100" t="s">
        <v>30</v>
      </c>
      <c r="F167" s="66" t="s">
        <v>18</v>
      </c>
      <c r="G167" s="68">
        <v>1760</v>
      </c>
      <c r="H167" s="65" t="s">
        <v>527</v>
      </c>
      <c r="I167" s="65" t="s">
        <v>423</v>
      </c>
      <c r="J167" s="67">
        <v>1.8110199999999999</v>
      </c>
      <c r="K167" s="67">
        <v>642.6749049000002</v>
      </c>
      <c r="L167" s="65" t="s">
        <v>514</v>
      </c>
      <c r="M167" s="65"/>
    </row>
    <row r="168" spans="2:13" ht="12.75">
      <c r="B168" s="44">
        <v>166</v>
      </c>
      <c r="C168" s="55" t="s">
        <v>520</v>
      </c>
      <c r="D168" s="152" t="s">
        <v>526</v>
      </c>
      <c r="E168" s="100" t="s">
        <v>30</v>
      </c>
      <c r="F168" s="66" t="s">
        <v>18</v>
      </c>
      <c r="G168" s="68">
        <v>1760</v>
      </c>
      <c r="H168" s="65" t="s">
        <v>527</v>
      </c>
      <c r="I168" s="65" t="s">
        <v>423</v>
      </c>
      <c r="J168" s="67">
        <v>1.81202</v>
      </c>
      <c r="K168" s="67">
        <v>644.4869249000002</v>
      </c>
      <c r="L168" s="65" t="s">
        <v>514</v>
      </c>
      <c r="M168" s="65"/>
    </row>
    <row r="169" spans="2:13" ht="12.75">
      <c r="B169" s="44">
        <v>167</v>
      </c>
      <c r="C169" s="55" t="s">
        <v>521</v>
      </c>
      <c r="D169" s="152" t="s">
        <v>526</v>
      </c>
      <c r="E169" s="100" t="s">
        <v>30</v>
      </c>
      <c r="F169" s="66" t="s">
        <v>18</v>
      </c>
      <c r="G169" s="68">
        <v>1760</v>
      </c>
      <c r="H169" s="65" t="s">
        <v>527</v>
      </c>
      <c r="I169" s="65" t="s">
        <v>423</v>
      </c>
      <c r="J169" s="67">
        <v>1.8130199999999999</v>
      </c>
      <c r="K169" s="67">
        <v>646.2999449000002</v>
      </c>
      <c r="L169" s="65" t="s">
        <v>514</v>
      </c>
      <c r="M169" s="65"/>
    </row>
    <row r="170" spans="2:13" ht="12.75">
      <c r="B170" s="44">
        <v>168</v>
      </c>
      <c r="C170" s="55" t="s">
        <v>522</v>
      </c>
      <c r="D170" s="152" t="s">
        <v>526</v>
      </c>
      <c r="E170" s="100" t="s">
        <v>30</v>
      </c>
      <c r="F170" s="66" t="s">
        <v>18</v>
      </c>
      <c r="G170" s="68">
        <v>1760</v>
      </c>
      <c r="H170" s="65" t="s">
        <v>527</v>
      </c>
      <c r="I170" s="65" t="s">
        <v>423</v>
      </c>
      <c r="J170" s="67">
        <v>1.81402</v>
      </c>
      <c r="K170" s="67">
        <v>648.1139649000003</v>
      </c>
      <c r="L170" s="65" t="s">
        <v>514</v>
      </c>
      <c r="M170" s="65"/>
    </row>
    <row r="171" spans="2:13" ht="12.75">
      <c r="B171" s="44">
        <v>169</v>
      </c>
      <c r="C171" s="55" t="s">
        <v>523</v>
      </c>
      <c r="D171" s="152" t="s">
        <v>526</v>
      </c>
      <c r="E171" s="100" t="s">
        <v>30</v>
      </c>
      <c r="F171" s="66" t="s">
        <v>18</v>
      </c>
      <c r="G171" s="68">
        <v>1760</v>
      </c>
      <c r="H171" s="65" t="s">
        <v>527</v>
      </c>
      <c r="I171" s="65" t="s">
        <v>423</v>
      </c>
      <c r="J171" s="67">
        <v>1.81502</v>
      </c>
      <c r="K171" s="67">
        <v>649.9289849000003</v>
      </c>
      <c r="L171" s="65" t="s">
        <v>514</v>
      </c>
      <c r="M171" s="65"/>
    </row>
    <row r="172" spans="2:13" ht="12.75">
      <c r="B172" s="44">
        <v>170</v>
      </c>
      <c r="C172" s="55" t="s">
        <v>524</v>
      </c>
      <c r="D172" s="152" t="s">
        <v>526</v>
      </c>
      <c r="E172" s="100" t="s">
        <v>30</v>
      </c>
      <c r="F172" s="66" t="s">
        <v>18</v>
      </c>
      <c r="G172" s="68">
        <v>1760</v>
      </c>
      <c r="H172" s="65" t="s">
        <v>527</v>
      </c>
      <c r="I172" s="65" t="s">
        <v>423</v>
      </c>
      <c r="J172" s="67">
        <v>1.81602</v>
      </c>
      <c r="K172" s="67">
        <v>651.7450049000003</v>
      </c>
      <c r="L172" s="65" t="s">
        <v>514</v>
      </c>
      <c r="M172" s="65"/>
    </row>
    <row r="173" spans="2:13" ht="12.75">
      <c r="B173" s="44">
        <v>171</v>
      </c>
      <c r="C173" s="55" t="s">
        <v>525</v>
      </c>
      <c r="D173" s="152" t="s">
        <v>526</v>
      </c>
      <c r="E173" s="100" t="s">
        <v>30</v>
      </c>
      <c r="F173" s="66" t="s">
        <v>18</v>
      </c>
      <c r="G173" s="68">
        <v>1760</v>
      </c>
      <c r="H173" s="65" t="s">
        <v>527</v>
      </c>
      <c r="I173" s="65" t="s">
        <v>423</v>
      </c>
      <c r="J173" s="67">
        <v>1.81702</v>
      </c>
      <c r="K173" s="67">
        <v>653.5620249000002</v>
      </c>
      <c r="L173" s="65" t="s">
        <v>514</v>
      </c>
      <c r="M173" s="65"/>
    </row>
    <row r="174" spans="2:13" ht="12.75">
      <c r="B174" s="44">
        <v>172</v>
      </c>
      <c r="C174" s="55" t="s">
        <v>376</v>
      </c>
      <c r="D174" s="152" t="s">
        <v>421</v>
      </c>
      <c r="E174" s="100" t="s">
        <v>18</v>
      </c>
      <c r="F174" s="66" t="s">
        <v>18</v>
      </c>
      <c r="G174" s="68">
        <v>50000</v>
      </c>
      <c r="H174" s="65" t="s">
        <v>423</v>
      </c>
      <c r="I174" s="65" t="s">
        <v>397</v>
      </c>
      <c r="J174" s="67">
        <v>5.003</v>
      </c>
      <c r="K174" s="67">
        <v>658.5650249000003</v>
      </c>
      <c r="L174" s="65"/>
      <c r="M174" s="65"/>
    </row>
    <row r="175" spans="2:13" ht="12.75">
      <c r="B175" s="44">
        <v>173</v>
      </c>
      <c r="C175" s="55" t="s">
        <v>511</v>
      </c>
      <c r="D175" s="152" t="s">
        <v>528</v>
      </c>
      <c r="E175" s="100" t="s">
        <v>30</v>
      </c>
      <c r="F175" s="66" t="s">
        <v>18</v>
      </c>
      <c r="G175" s="68">
        <v>420</v>
      </c>
      <c r="H175" s="65" t="s">
        <v>373</v>
      </c>
      <c r="I175" s="65" t="s">
        <v>423</v>
      </c>
      <c r="J175" s="67">
        <v>4.6602</v>
      </c>
      <c r="K175" s="67">
        <v>663.2252249000003</v>
      </c>
      <c r="L175" s="65" t="s">
        <v>514</v>
      </c>
      <c r="M175" s="65"/>
    </row>
    <row r="176" spans="2:13" ht="12.75">
      <c r="B176" s="44">
        <v>174</v>
      </c>
      <c r="C176" s="55" t="s">
        <v>515</v>
      </c>
      <c r="D176" s="152" t="s">
        <v>528</v>
      </c>
      <c r="E176" s="100" t="s">
        <v>30</v>
      </c>
      <c r="F176" s="66" t="s">
        <v>18</v>
      </c>
      <c r="G176" s="68">
        <v>420</v>
      </c>
      <c r="H176" s="65" t="s">
        <v>373</v>
      </c>
      <c r="I176" s="65" t="s">
        <v>423</v>
      </c>
      <c r="J176" s="67">
        <v>4.6701999999999995</v>
      </c>
      <c r="K176" s="67">
        <v>667.8954249000003</v>
      </c>
      <c r="L176" s="65" t="s">
        <v>514</v>
      </c>
      <c r="M176" s="65"/>
    </row>
    <row r="177" spans="2:13" ht="12.75">
      <c r="B177" s="44">
        <v>175</v>
      </c>
      <c r="C177" s="55" t="s">
        <v>516</v>
      </c>
      <c r="D177" s="152" t="s">
        <v>528</v>
      </c>
      <c r="E177" s="100" t="s">
        <v>30</v>
      </c>
      <c r="F177" s="66" t="s">
        <v>18</v>
      </c>
      <c r="G177" s="68">
        <v>420</v>
      </c>
      <c r="H177" s="65" t="s">
        <v>373</v>
      </c>
      <c r="I177" s="65" t="s">
        <v>423</v>
      </c>
      <c r="J177" s="67">
        <v>4.6802</v>
      </c>
      <c r="K177" s="67">
        <v>672.5756249000003</v>
      </c>
      <c r="L177" s="65" t="s">
        <v>514</v>
      </c>
      <c r="M177" s="65"/>
    </row>
    <row r="178" spans="2:13" ht="12.75">
      <c r="B178" s="44">
        <v>176</v>
      </c>
      <c r="C178" s="55" t="s">
        <v>517</v>
      </c>
      <c r="D178" s="152" t="s">
        <v>528</v>
      </c>
      <c r="E178" s="100" t="s">
        <v>30</v>
      </c>
      <c r="F178" s="66" t="s">
        <v>18</v>
      </c>
      <c r="G178" s="68">
        <v>420</v>
      </c>
      <c r="H178" s="65" t="s">
        <v>373</v>
      </c>
      <c r="I178" s="65" t="s">
        <v>423</v>
      </c>
      <c r="J178" s="67">
        <v>4.6902</v>
      </c>
      <c r="K178" s="67">
        <v>677.2658249000003</v>
      </c>
      <c r="L178" s="65" t="s">
        <v>514</v>
      </c>
      <c r="M178" s="65"/>
    </row>
    <row r="179" spans="2:13" ht="12.75">
      <c r="B179" s="44">
        <v>177</v>
      </c>
      <c r="C179" s="55" t="s">
        <v>518</v>
      </c>
      <c r="D179" s="152" t="s">
        <v>528</v>
      </c>
      <c r="E179" s="100" t="s">
        <v>30</v>
      </c>
      <c r="F179" s="66" t="s">
        <v>18</v>
      </c>
      <c r="G179" s="68">
        <v>420</v>
      </c>
      <c r="H179" s="65" t="s">
        <v>373</v>
      </c>
      <c r="I179" s="65" t="s">
        <v>423</v>
      </c>
      <c r="J179" s="67">
        <v>4.7002</v>
      </c>
      <c r="K179" s="67">
        <v>681.9660249000003</v>
      </c>
      <c r="L179" s="65" t="s">
        <v>514</v>
      </c>
      <c r="M179" s="65"/>
    </row>
    <row r="180" spans="2:13" ht="12.75">
      <c r="B180" s="44">
        <v>178</v>
      </c>
      <c r="C180" s="55" t="s">
        <v>519</v>
      </c>
      <c r="D180" s="152" t="s">
        <v>528</v>
      </c>
      <c r="E180" s="100" t="s">
        <v>30</v>
      </c>
      <c r="F180" s="66" t="s">
        <v>18</v>
      </c>
      <c r="G180" s="68">
        <v>420</v>
      </c>
      <c r="H180" s="65" t="s">
        <v>373</v>
      </c>
      <c r="I180" s="65" t="s">
        <v>423</v>
      </c>
      <c r="J180" s="67">
        <v>4.7101999999999995</v>
      </c>
      <c r="K180" s="67">
        <v>686.6762249000003</v>
      </c>
      <c r="L180" s="65" t="s">
        <v>514</v>
      </c>
      <c r="M180" s="65"/>
    </row>
    <row r="181" spans="2:13" ht="12.75">
      <c r="B181" s="44">
        <v>179</v>
      </c>
      <c r="C181" s="55" t="s">
        <v>520</v>
      </c>
      <c r="D181" s="152" t="s">
        <v>528</v>
      </c>
      <c r="E181" s="100" t="s">
        <v>30</v>
      </c>
      <c r="F181" s="66" t="s">
        <v>18</v>
      </c>
      <c r="G181" s="68">
        <v>420</v>
      </c>
      <c r="H181" s="65" t="s">
        <v>373</v>
      </c>
      <c r="I181" s="65" t="s">
        <v>423</v>
      </c>
      <c r="J181" s="67">
        <v>4.7202</v>
      </c>
      <c r="K181" s="67">
        <v>691.3964249000003</v>
      </c>
      <c r="L181" s="65" t="s">
        <v>514</v>
      </c>
      <c r="M181" s="65"/>
    </row>
    <row r="182" spans="2:13" ht="12.75">
      <c r="B182" s="44">
        <v>180</v>
      </c>
      <c r="C182" s="55" t="s">
        <v>521</v>
      </c>
      <c r="D182" s="152" t="s">
        <v>528</v>
      </c>
      <c r="E182" s="100" t="s">
        <v>30</v>
      </c>
      <c r="F182" s="66" t="s">
        <v>18</v>
      </c>
      <c r="G182" s="68">
        <v>420</v>
      </c>
      <c r="H182" s="65" t="s">
        <v>373</v>
      </c>
      <c r="I182" s="65" t="s">
        <v>423</v>
      </c>
      <c r="J182" s="67">
        <v>4.7302</v>
      </c>
      <c r="K182" s="67">
        <v>696.1266249000003</v>
      </c>
      <c r="L182" s="65" t="s">
        <v>514</v>
      </c>
      <c r="M182" s="65"/>
    </row>
    <row r="183" spans="2:13" ht="12.75">
      <c r="B183" s="44">
        <v>181</v>
      </c>
      <c r="C183" s="55" t="s">
        <v>522</v>
      </c>
      <c r="D183" s="152" t="s">
        <v>528</v>
      </c>
      <c r="E183" s="100" t="s">
        <v>30</v>
      </c>
      <c r="F183" s="66" t="s">
        <v>18</v>
      </c>
      <c r="G183" s="68">
        <v>420</v>
      </c>
      <c r="H183" s="65" t="s">
        <v>373</v>
      </c>
      <c r="I183" s="65" t="s">
        <v>423</v>
      </c>
      <c r="J183" s="67">
        <v>4.7402</v>
      </c>
      <c r="K183" s="67">
        <v>700.8668249000002</v>
      </c>
      <c r="L183" s="65" t="s">
        <v>514</v>
      </c>
      <c r="M183" s="65"/>
    </row>
    <row r="184" spans="2:13" ht="12.75">
      <c r="B184" s="44">
        <v>182</v>
      </c>
      <c r="C184" s="55" t="s">
        <v>523</v>
      </c>
      <c r="D184" s="152" t="s">
        <v>528</v>
      </c>
      <c r="E184" s="100" t="s">
        <v>30</v>
      </c>
      <c r="F184" s="66" t="s">
        <v>18</v>
      </c>
      <c r="G184" s="68">
        <v>420</v>
      </c>
      <c r="H184" s="65" t="s">
        <v>373</v>
      </c>
      <c r="I184" s="65" t="s">
        <v>423</v>
      </c>
      <c r="J184" s="67">
        <v>4.7501999999999995</v>
      </c>
      <c r="K184" s="67">
        <v>705.6170249000002</v>
      </c>
      <c r="L184" s="65" t="s">
        <v>514</v>
      </c>
      <c r="M184" s="65"/>
    </row>
    <row r="185" spans="2:13" ht="12.75">
      <c r="B185" s="44">
        <v>183</v>
      </c>
      <c r="C185" s="55" t="s">
        <v>524</v>
      </c>
      <c r="D185" s="152" t="s">
        <v>528</v>
      </c>
      <c r="E185" s="100" t="s">
        <v>30</v>
      </c>
      <c r="F185" s="66" t="s">
        <v>18</v>
      </c>
      <c r="G185" s="68">
        <v>420</v>
      </c>
      <c r="H185" s="65" t="s">
        <v>373</v>
      </c>
      <c r="I185" s="65" t="s">
        <v>423</v>
      </c>
      <c r="J185" s="67">
        <v>4.760199999999999</v>
      </c>
      <c r="K185" s="67">
        <v>710.3772249000002</v>
      </c>
      <c r="L185" s="65" t="s">
        <v>514</v>
      </c>
      <c r="M185" s="65"/>
    </row>
    <row r="186" spans="2:13" ht="12.75">
      <c r="B186" s="44">
        <v>184</v>
      </c>
      <c r="C186" s="55" t="s">
        <v>525</v>
      </c>
      <c r="D186" s="152" t="s">
        <v>528</v>
      </c>
      <c r="E186" s="100" t="s">
        <v>30</v>
      </c>
      <c r="F186" s="66" t="s">
        <v>18</v>
      </c>
      <c r="G186" s="68">
        <v>420</v>
      </c>
      <c r="H186" s="65" t="s">
        <v>373</v>
      </c>
      <c r="I186" s="65" t="s">
        <v>423</v>
      </c>
      <c r="J186" s="67">
        <v>4.7702</v>
      </c>
      <c r="K186" s="67">
        <v>715.1474249000003</v>
      </c>
      <c r="L186" s="65" t="s">
        <v>514</v>
      </c>
      <c r="M186" s="65"/>
    </row>
    <row r="187" spans="2:13" ht="12.75">
      <c r="B187" s="44">
        <v>185</v>
      </c>
      <c r="C187" s="55" t="s">
        <v>529</v>
      </c>
      <c r="D187" s="152" t="s">
        <v>530</v>
      </c>
      <c r="E187" s="100" t="s">
        <v>30</v>
      </c>
      <c r="F187" s="66" t="s">
        <v>18</v>
      </c>
      <c r="G187" s="68">
        <v>4200</v>
      </c>
      <c r="H187" s="65" t="s">
        <v>326</v>
      </c>
      <c r="I187" s="65" t="s">
        <v>370</v>
      </c>
      <c r="J187" s="67">
        <v>4.2510200000000005</v>
      </c>
      <c r="K187" s="67">
        <v>719.3984449000003</v>
      </c>
      <c r="L187" s="65" t="s">
        <v>300</v>
      </c>
      <c r="M187" s="65"/>
    </row>
    <row r="188" spans="2:13" ht="12.75">
      <c r="B188" s="44">
        <v>186</v>
      </c>
      <c r="C188" s="55" t="s">
        <v>531</v>
      </c>
      <c r="D188" s="152" t="s">
        <v>532</v>
      </c>
      <c r="E188" s="100" t="s">
        <v>30</v>
      </c>
      <c r="F188" s="66" t="s">
        <v>18</v>
      </c>
      <c r="G188" s="68">
        <v>27000</v>
      </c>
      <c r="H188" s="65" t="s">
        <v>328</v>
      </c>
      <c r="I188" s="65" t="s">
        <v>370</v>
      </c>
      <c r="J188" s="67">
        <v>2.706302</v>
      </c>
      <c r="K188" s="67">
        <v>722.1047469000004</v>
      </c>
      <c r="L188" s="65" t="s">
        <v>300</v>
      </c>
      <c r="M188" s="65"/>
    </row>
    <row r="189" spans="2:13" ht="12.75">
      <c r="B189" s="44">
        <v>187</v>
      </c>
      <c r="C189" s="55" t="s">
        <v>420</v>
      </c>
      <c r="D189" s="152" t="s">
        <v>533</v>
      </c>
      <c r="E189" s="100" t="s">
        <v>30</v>
      </c>
      <c r="F189" s="66" t="s">
        <v>18</v>
      </c>
      <c r="G189" s="68">
        <v>67000</v>
      </c>
      <c r="H189" s="65" t="s">
        <v>534</v>
      </c>
      <c r="I189" s="65" t="s">
        <v>397</v>
      </c>
      <c r="J189" s="67">
        <v>6.707902</v>
      </c>
      <c r="K189" s="67">
        <v>728.8126489000003</v>
      </c>
      <c r="L189" s="65" t="s">
        <v>298</v>
      </c>
      <c r="M189" s="65"/>
    </row>
    <row r="190" spans="2:13" ht="12.75">
      <c r="B190" s="44">
        <v>188</v>
      </c>
      <c r="C190" s="55" t="s">
        <v>417</v>
      </c>
      <c r="D190" s="152" t="s">
        <v>535</v>
      </c>
      <c r="E190" s="100" t="s">
        <v>30</v>
      </c>
      <c r="F190" s="66" t="s">
        <v>18</v>
      </c>
      <c r="G190" s="68">
        <v>75000</v>
      </c>
      <c r="H190" s="65" t="s">
        <v>534</v>
      </c>
      <c r="I190" s="65" t="s">
        <v>397</v>
      </c>
      <c r="J190" s="67">
        <v>7.507602</v>
      </c>
      <c r="K190" s="67">
        <v>736.3202509000004</v>
      </c>
      <c r="L190" s="65" t="s">
        <v>298</v>
      </c>
      <c r="M190" s="65"/>
    </row>
    <row r="191" spans="2:13" ht="12.75">
      <c r="B191" s="44">
        <v>189</v>
      </c>
      <c r="C191" s="55" t="s">
        <v>536</v>
      </c>
      <c r="D191" s="152" t="s">
        <v>537</v>
      </c>
      <c r="E191" s="100" t="s">
        <v>30</v>
      </c>
      <c r="F191" s="66" t="s">
        <v>18</v>
      </c>
      <c r="G191" s="68">
        <v>5600</v>
      </c>
      <c r="H191" s="65" t="s">
        <v>327</v>
      </c>
      <c r="I191" s="65" t="s">
        <v>370</v>
      </c>
      <c r="J191" s="67">
        <v>5.645020000000001</v>
      </c>
      <c r="K191" s="67">
        <v>741.9652709000004</v>
      </c>
      <c r="L191" s="65" t="s">
        <v>298</v>
      </c>
      <c r="M191" s="65"/>
    </row>
    <row r="192" spans="2:13" ht="12.75">
      <c r="B192" s="44">
        <v>190</v>
      </c>
      <c r="C192" s="55" t="s">
        <v>536</v>
      </c>
      <c r="D192" s="152" t="s">
        <v>538</v>
      </c>
      <c r="E192" s="100" t="s">
        <v>18</v>
      </c>
      <c r="F192" s="66" t="s">
        <v>18</v>
      </c>
      <c r="G192" s="68">
        <v>30000</v>
      </c>
      <c r="H192" s="65" t="s">
        <v>397</v>
      </c>
      <c r="I192" s="65" t="s">
        <v>423</v>
      </c>
      <c r="J192" s="67">
        <v>3.0005</v>
      </c>
      <c r="K192" s="67">
        <v>744.9657709000004</v>
      </c>
      <c r="L192" s="65"/>
      <c r="M192" s="65"/>
    </row>
    <row r="193" spans="2:13" ht="12.75">
      <c r="B193" s="44">
        <v>191</v>
      </c>
      <c r="C193" s="55" t="s">
        <v>494</v>
      </c>
      <c r="D193" s="152" t="s">
        <v>539</v>
      </c>
      <c r="E193" s="100" t="s">
        <v>18</v>
      </c>
      <c r="F193" s="66" t="s">
        <v>18</v>
      </c>
      <c r="G193" s="68">
        <v>30000</v>
      </c>
      <c r="H193" s="65" t="s">
        <v>370</v>
      </c>
      <c r="I193" s="65" t="s">
        <v>397</v>
      </c>
      <c r="J193" s="67">
        <v>3.0009000000000006</v>
      </c>
      <c r="K193" s="67">
        <v>747.9666709000004</v>
      </c>
      <c r="L193" s="65"/>
      <c r="M193" s="65"/>
    </row>
    <row r="194" spans="2:13" ht="12.75">
      <c r="B194" s="44">
        <v>192</v>
      </c>
      <c r="C194" s="55" t="s">
        <v>540</v>
      </c>
      <c r="D194" s="152" t="s">
        <v>539</v>
      </c>
      <c r="E194" s="100" t="s">
        <v>18</v>
      </c>
      <c r="F194" s="66" t="s">
        <v>18</v>
      </c>
      <c r="G194" s="68">
        <v>20000</v>
      </c>
      <c r="H194" s="65" t="s">
        <v>423</v>
      </c>
      <c r="I194" s="65" t="s">
        <v>397</v>
      </c>
      <c r="J194" s="67">
        <v>2.0011</v>
      </c>
      <c r="K194" s="67">
        <v>749.9677709000003</v>
      </c>
      <c r="L194" s="65"/>
      <c r="M194" s="65"/>
    </row>
    <row r="195" spans="2:13" ht="12.75">
      <c r="B195" s="44">
        <v>193</v>
      </c>
      <c r="C195" s="55" t="s">
        <v>541</v>
      </c>
      <c r="D195" s="152" t="s">
        <v>421</v>
      </c>
      <c r="E195" s="100" t="s">
        <v>18</v>
      </c>
      <c r="F195" s="66" t="s">
        <v>18</v>
      </c>
      <c r="G195" s="68">
        <v>50000</v>
      </c>
      <c r="H195" s="65" t="s">
        <v>423</v>
      </c>
      <c r="I195" s="65" t="s">
        <v>397</v>
      </c>
      <c r="J195" s="67">
        <v>5.0012</v>
      </c>
      <c r="K195" s="67">
        <v>754.9689709000004</v>
      </c>
      <c r="L195" s="65"/>
      <c r="M195" s="65"/>
    </row>
    <row r="196" spans="2:13" ht="12.75">
      <c r="B196" s="44">
        <v>194</v>
      </c>
      <c r="C196" s="55" t="s">
        <v>542</v>
      </c>
      <c r="D196" s="152" t="s">
        <v>543</v>
      </c>
      <c r="E196" s="100" t="s">
        <v>15</v>
      </c>
      <c r="F196" s="66" t="s">
        <v>30</v>
      </c>
      <c r="G196" s="68">
        <v>58000</v>
      </c>
      <c r="H196" s="65" t="s">
        <v>470</v>
      </c>
      <c r="I196" s="65" t="s">
        <v>510</v>
      </c>
      <c r="J196" s="67">
        <v>5.802798</v>
      </c>
      <c r="K196" s="67">
        <v>760.7717689000004</v>
      </c>
      <c r="L196" s="65"/>
      <c r="M196" s="65" t="s">
        <v>289</v>
      </c>
    </row>
    <row r="197" spans="2:13" ht="12.75">
      <c r="B197" s="44">
        <v>195</v>
      </c>
      <c r="C197" s="55" t="s">
        <v>544</v>
      </c>
      <c r="D197" s="152" t="s">
        <v>545</v>
      </c>
      <c r="E197" s="100" t="s">
        <v>46</v>
      </c>
      <c r="F197" s="66" t="s">
        <v>18</v>
      </c>
      <c r="G197" s="68">
        <v>5000</v>
      </c>
      <c r="H197" s="65" t="s">
        <v>285</v>
      </c>
      <c r="I197" s="65" t="s">
        <v>423</v>
      </c>
      <c r="J197" s="67">
        <v>5.025</v>
      </c>
      <c r="K197" s="67">
        <v>765.7967689000004</v>
      </c>
      <c r="L197" s="65"/>
      <c r="M197" s="65"/>
    </row>
    <row r="198" spans="2:13" ht="12.75">
      <c r="B198" s="44">
        <v>196</v>
      </c>
      <c r="C198" s="55" t="s">
        <v>546</v>
      </c>
      <c r="D198" s="152" t="s">
        <v>547</v>
      </c>
      <c r="E198" s="100" t="s">
        <v>30</v>
      </c>
      <c r="F198" s="66" t="s">
        <v>18</v>
      </c>
      <c r="G198" s="68">
        <v>5600</v>
      </c>
      <c r="H198" s="65" t="s">
        <v>548</v>
      </c>
      <c r="I198" s="65" t="s">
        <v>370</v>
      </c>
      <c r="J198" s="67">
        <v>5.65902</v>
      </c>
      <c r="K198" s="67">
        <v>771.4557889000005</v>
      </c>
      <c r="L198" s="65" t="s">
        <v>549</v>
      </c>
      <c r="M198" s="65"/>
    </row>
    <row r="199" spans="2:13" ht="12.75">
      <c r="B199" s="44">
        <v>197</v>
      </c>
      <c r="C199" s="55" t="s">
        <v>550</v>
      </c>
      <c r="D199" s="152" t="s">
        <v>551</v>
      </c>
      <c r="E199" s="100" t="s">
        <v>30</v>
      </c>
      <c r="F199" s="66" t="s">
        <v>18</v>
      </c>
      <c r="G199" s="68">
        <v>7800</v>
      </c>
      <c r="H199" s="65" t="s">
        <v>552</v>
      </c>
      <c r="I199" s="65" t="s">
        <v>423</v>
      </c>
      <c r="J199" s="67">
        <v>7.865020000000001</v>
      </c>
      <c r="K199" s="67">
        <v>779.3208089000004</v>
      </c>
      <c r="L199" s="65" t="s">
        <v>549</v>
      </c>
      <c r="M199" s="65"/>
    </row>
    <row r="200" spans="2:13" ht="12.75">
      <c r="B200" s="44">
        <v>198</v>
      </c>
      <c r="C200" s="55" t="s">
        <v>494</v>
      </c>
      <c r="D200" s="152" t="s">
        <v>421</v>
      </c>
      <c r="E200" s="100" t="s">
        <v>18</v>
      </c>
      <c r="F200" s="66" t="s">
        <v>18</v>
      </c>
      <c r="G200" s="68">
        <v>5000</v>
      </c>
      <c r="H200" s="65" t="s">
        <v>370</v>
      </c>
      <c r="I200" s="65" t="s">
        <v>397</v>
      </c>
      <c r="J200" s="67">
        <v>5.0089999999999995</v>
      </c>
      <c r="K200" s="67">
        <v>784.3298089000004</v>
      </c>
      <c r="L200" s="65"/>
      <c r="M200" s="65"/>
    </row>
    <row r="201" spans="2:13" ht="12.75">
      <c r="B201" s="44">
        <v>200</v>
      </c>
      <c r="C201" s="55" t="s">
        <v>559</v>
      </c>
      <c r="D201" s="152" t="s">
        <v>421</v>
      </c>
      <c r="E201" s="100" t="s">
        <v>18</v>
      </c>
      <c r="F201" s="66" t="s">
        <v>18</v>
      </c>
      <c r="G201" s="68">
        <v>5000</v>
      </c>
      <c r="H201" s="65" t="s">
        <v>423</v>
      </c>
      <c r="I201" s="65" t="s">
        <v>397</v>
      </c>
      <c r="J201" s="67">
        <v>5.01</v>
      </c>
      <c r="K201" s="67">
        <v>789.3398089000004</v>
      </c>
      <c r="L201" s="65"/>
      <c r="M201" s="65"/>
    </row>
    <row r="202" spans="2:13" ht="12.75">
      <c r="B202" s="44">
        <v>200</v>
      </c>
      <c r="C202" s="55" t="s">
        <v>559</v>
      </c>
      <c r="D202" s="152" t="s">
        <v>421</v>
      </c>
      <c r="E202" s="100" t="s">
        <v>18</v>
      </c>
      <c r="F202" s="66" t="s">
        <v>18</v>
      </c>
      <c r="G202" s="68">
        <v>5000</v>
      </c>
      <c r="H202" s="65" t="s">
        <v>370</v>
      </c>
      <c r="I202" s="65" t="s">
        <v>397</v>
      </c>
      <c r="J202" s="67">
        <v>5.004</v>
      </c>
      <c r="K202" s="67">
        <v>794.3438089000005</v>
      </c>
      <c r="L202" s="65"/>
      <c r="M202" s="65"/>
    </row>
    <row r="203" spans="2:13" ht="12.75">
      <c r="B203" s="44"/>
      <c r="C203" s="55"/>
      <c r="D203" s="152"/>
      <c r="E203" s="100"/>
      <c r="F203" s="66"/>
      <c r="G203" s="68"/>
      <c r="H203" s="65"/>
      <c r="I203" s="65"/>
      <c r="J203" s="67"/>
      <c r="K203" s="67"/>
      <c r="L203" s="65"/>
      <c r="M203" s="65"/>
    </row>
    <row r="204" spans="2:13" ht="12.75">
      <c r="B204" s="44"/>
      <c r="C204" s="55"/>
      <c r="D204" s="152"/>
      <c r="E204" s="100"/>
      <c r="F204" s="66"/>
      <c r="G204" s="68"/>
      <c r="H204" s="65"/>
      <c r="I204" s="65"/>
      <c r="J204" s="67"/>
      <c r="K204" s="67"/>
      <c r="L204" s="65"/>
      <c r="M204" s="65"/>
    </row>
    <row r="205" spans="2:13" ht="12.75">
      <c r="B205" s="44"/>
      <c r="C205" s="55"/>
      <c r="D205" s="152"/>
      <c r="E205" s="100"/>
      <c r="F205" s="66"/>
      <c r="G205" s="68"/>
      <c r="H205" s="65"/>
      <c r="I205" s="65"/>
      <c r="J205" s="67"/>
      <c r="K205" s="67"/>
      <c r="L205" s="65"/>
      <c r="M205" s="65"/>
    </row>
    <row r="206" spans="2:13" ht="12.75">
      <c r="B206" s="44"/>
      <c r="C206" s="55"/>
      <c r="D206" s="152"/>
      <c r="E206" s="100"/>
      <c r="F206" s="66"/>
      <c r="G206" s="68"/>
      <c r="H206" s="65"/>
      <c r="I206" s="65"/>
      <c r="J206" s="67"/>
      <c r="K206" s="67"/>
      <c r="L206" s="65"/>
      <c r="M206" s="65"/>
    </row>
    <row r="207" spans="2:13" ht="12.75">
      <c r="B207" s="44"/>
      <c r="C207" s="55"/>
      <c r="D207" s="152"/>
      <c r="E207" s="100"/>
      <c r="F207" s="66"/>
      <c r="G207" s="68"/>
      <c r="H207" s="65"/>
      <c r="I207" s="65"/>
      <c r="J207" s="67"/>
      <c r="K207" s="67"/>
      <c r="L207" s="65"/>
      <c r="M207" s="65"/>
    </row>
    <row r="208" spans="2:13" ht="12.75">
      <c r="B208" s="44"/>
      <c r="C208" s="55"/>
      <c r="D208" s="152"/>
      <c r="E208" s="100"/>
      <c r="F208" s="66"/>
      <c r="G208" s="68"/>
      <c r="H208" s="65"/>
      <c r="I208" s="65"/>
      <c r="J208" s="67"/>
      <c r="K208" s="67"/>
      <c r="L208" s="65"/>
      <c r="M208" s="65"/>
    </row>
    <row r="209" spans="2:13" ht="12.75">
      <c r="B209" s="44"/>
      <c r="C209" s="55"/>
      <c r="D209" s="152"/>
      <c r="E209" s="100"/>
      <c r="F209" s="66"/>
      <c r="G209" s="68"/>
      <c r="H209" s="65"/>
      <c r="I209" s="65"/>
      <c r="J209" s="67"/>
      <c r="K209" s="67"/>
      <c r="L209" s="65"/>
      <c r="M209" s="65"/>
    </row>
  </sheetData>
  <sheetProtection password="CE07" sheet="1" objects="1" scenarios="1"/>
  <printOptions/>
  <pageMargins left="0.3937007874015748" right="0.3937007874015748" top="0.3937007874015748" bottom="0.3937007874015748" header="0.5118110236220472" footer="0.5118110236220472"/>
  <pageSetup fitToHeight="100" fitToWidth="1" horizontalDpi="600" verticalDpi="600" orientation="landscape" paperSize="9" scale="83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9"/>
  <dimension ref="A1:F100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2.8515625" style="127" customWidth="1"/>
    <col min="2" max="2" width="31.140625" style="102" customWidth="1"/>
    <col min="3" max="3" width="10.421875" style="101" customWidth="1"/>
    <col min="4" max="4" width="10.421875" style="102" customWidth="1"/>
    <col min="5" max="5" width="9.7109375" style="102" customWidth="1"/>
    <col min="6" max="6" width="10.57421875" style="101" customWidth="1"/>
    <col min="7" max="16384" width="9.140625" style="54" customWidth="1"/>
  </cols>
  <sheetData>
    <row r="1" spans="1:6" s="79" customFormat="1" ht="18">
      <c r="A1" s="125"/>
      <c r="B1" s="91" t="s">
        <v>248</v>
      </c>
      <c r="C1" s="104"/>
      <c r="D1" s="105"/>
      <c r="E1" s="105"/>
      <c r="F1" s="106" t="s">
        <v>18</v>
      </c>
    </row>
    <row r="2" spans="1:6" s="79" customFormat="1" ht="12.75">
      <c r="A2" s="126"/>
      <c r="B2" s="123" t="s">
        <v>269</v>
      </c>
      <c r="C2" s="107">
        <v>41640</v>
      </c>
      <c r="D2" s="108"/>
      <c r="E2" s="108"/>
      <c r="F2" s="107">
        <v>42004</v>
      </c>
    </row>
    <row r="3" spans="1:6" s="79" customFormat="1" ht="12.75">
      <c r="A3" s="126"/>
      <c r="B3" s="109" t="s">
        <v>299</v>
      </c>
      <c r="C3" s="109" t="s">
        <v>265</v>
      </c>
      <c r="D3" s="109" t="s">
        <v>24</v>
      </c>
      <c r="E3" s="109" t="s">
        <v>25</v>
      </c>
      <c r="F3" s="109" t="s">
        <v>266</v>
      </c>
    </row>
    <row r="4" spans="2:6" ht="12.75">
      <c r="B4" s="165" t="s">
        <v>397</v>
      </c>
      <c r="C4" s="182">
        <v>68000</v>
      </c>
      <c r="D4" s="165">
        <v>1236020</v>
      </c>
      <c r="E4" s="165">
        <v>1102400</v>
      </c>
      <c r="F4" s="182">
        <v>201620</v>
      </c>
    </row>
    <row r="5" spans="2:6" ht="12.75">
      <c r="B5" s="165" t="s">
        <v>423</v>
      </c>
      <c r="C5" s="182">
        <v>27000</v>
      </c>
      <c r="D5" s="165">
        <v>290000</v>
      </c>
      <c r="E5" s="165">
        <v>279389</v>
      </c>
      <c r="F5" s="182">
        <v>37611</v>
      </c>
    </row>
    <row r="6" spans="2:6" ht="12.75">
      <c r="B6" s="165" t="s">
        <v>370</v>
      </c>
      <c r="C6" s="182">
        <v>12800</v>
      </c>
      <c r="D6" s="165">
        <v>162000</v>
      </c>
      <c r="E6" s="165">
        <v>168380</v>
      </c>
      <c r="F6" s="182">
        <v>6420</v>
      </c>
    </row>
    <row r="7" spans="2:6" ht="12.75">
      <c r="B7" s="165" t="s">
        <v>468</v>
      </c>
      <c r="C7" s="182">
        <v>5200</v>
      </c>
      <c r="D7" s="165">
        <v>0</v>
      </c>
      <c r="E7" s="165">
        <v>3250</v>
      </c>
      <c r="F7" s="182">
        <v>1950</v>
      </c>
    </row>
    <row r="8" spans="2:6" ht="12.75">
      <c r="B8" s="170" t="s">
        <v>383</v>
      </c>
      <c r="C8" s="170">
        <v>113000</v>
      </c>
      <c r="D8" s="170">
        <v>1688020</v>
      </c>
      <c r="E8" s="170">
        <v>1553419</v>
      </c>
      <c r="F8" s="170">
        <v>247601</v>
      </c>
    </row>
    <row r="9" spans="2:6" ht="12.75">
      <c r="B9" s="179"/>
      <c r="C9" s="179"/>
      <c r="D9" s="179"/>
      <c r="E9" s="179"/>
      <c r="F9" s="179"/>
    </row>
    <row r="10" spans="2:6" ht="12.75">
      <c r="B10" s="179"/>
      <c r="C10" s="179"/>
      <c r="D10" s="179"/>
      <c r="E10" s="179"/>
      <c r="F10" s="179"/>
    </row>
    <row r="11" spans="2:6" ht="12.75">
      <c r="B11" s="179"/>
      <c r="C11" s="179"/>
      <c r="D11" s="179"/>
      <c r="E11" s="179"/>
      <c r="F11" s="179"/>
    </row>
    <row r="12" spans="2:6" ht="12.75">
      <c r="B12" s="179"/>
      <c r="C12" s="179"/>
      <c r="D12" s="179"/>
      <c r="E12" s="179"/>
      <c r="F12" s="179"/>
    </row>
    <row r="13" spans="2:6" ht="12.75">
      <c r="B13" s="179"/>
      <c r="C13" s="179"/>
      <c r="D13" s="179"/>
      <c r="E13" s="179"/>
      <c r="F13" s="179"/>
    </row>
    <row r="14" spans="2:6" ht="12.75">
      <c r="B14" s="179"/>
      <c r="C14" s="179"/>
      <c r="D14" s="179"/>
      <c r="E14" s="179"/>
      <c r="F14" s="179"/>
    </row>
    <row r="15" spans="2:6" ht="12.75">
      <c r="B15" s="179"/>
      <c r="C15" s="179"/>
      <c r="D15" s="179"/>
      <c r="E15" s="179"/>
      <c r="F15" s="179"/>
    </row>
    <row r="16" spans="2:6" ht="12.75">
      <c r="B16" s="179"/>
      <c r="C16" s="179"/>
      <c r="D16" s="179"/>
      <c r="E16" s="179"/>
      <c r="F16" s="179"/>
    </row>
    <row r="17" spans="2:6" ht="12.75">
      <c r="B17" s="179"/>
      <c r="C17" s="179"/>
      <c r="D17" s="179"/>
      <c r="E17" s="179"/>
      <c r="F17" s="179"/>
    </row>
    <row r="18" spans="2:6" ht="12.75">
      <c r="B18" s="179"/>
      <c r="C18" s="179"/>
      <c r="D18" s="179"/>
      <c r="E18" s="179"/>
      <c r="F18" s="179"/>
    </row>
    <row r="19" spans="2:6" ht="12.75">
      <c r="B19" s="179"/>
      <c r="C19" s="179"/>
      <c r="D19" s="179"/>
      <c r="E19" s="179"/>
      <c r="F19" s="179"/>
    </row>
    <row r="20" spans="2:6" ht="12.75">
      <c r="B20" s="179"/>
      <c r="C20" s="179"/>
      <c r="D20" s="179"/>
      <c r="E20" s="179"/>
      <c r="F20" s="179"/>
    </row>
    <row r="21" spans="2:6" ht="12.75">
      <c r="B21" s="179"/>
      <c r="C21" s="179"/>
      <c r="D21" s="179"/>
      <c r="E21" s="179"/>
      <c r="F21" s="179"/>
    </row>
    <row r="22" spans="2:6" ht="12.75">
      <c r="B22" s="179"/>
      <c r="C22" s="179"/>
      <c r="D22" s="179"/>
      <c r="E22" s="179"/>
      <c r="F22" s="179"/>
    </row>
    <row r="23" spans="2:6" ht="12.75">
      <c r="B23" s="179"/>
      <c r="C23" s="179"/>
      <c r="D23" s="179"/>
      <c r="E23" s="179"/>
      <c r="F23" s="179"/>
    </row>
    <row r="24" spans="2:6" ht="12.75">
      <c r="B24" s="179"/>
      <c r="C24" s="179"/>
      <c r="D24" s="179"/>
      <c r="E24" s="179"/>
      <c r="F24" s="179"/>
    </row>
    <row r="25" spans="2:6" ht="12.75">
      <c r="B25" s="179"/>
      <c r="C25" s="179"/>
      <c r="D25" s="179"/>
      <c r="E25" s="179"/>
      <c r="F25" s="179"/>
    </row>
    <row r="26" spans="2:6" ht="12.75">
      <c r="B26" s="179"/>
      <c r="C26" s="179"/>
      <c r="D26" s="179"/>
      <c r="E26" s="179"/>
      <c r="F26" s="179"/>
    </row>
    <row r="27" spans="2:6" ht="12.75">
      <c r="B27" s="179"/>
      <c r="C27" s="179"/>
      <c r="D27" s="179"/>
      <c r="E27" s="179"/>
      <c r="F27" s="179"/>
    </row>
    <row r="28" spans="2:6" ht="12.75">
      <c r="B28" s="179"/>
      <c r="C28" s="179"/>
      <c r="D28" s="179"/>
      <c r="E28" s="179"/>
      <c r="F28" s="179"/>
    </row>
    <row r="29" spans="2:6" ht="12.75">
      <c r="B29" s="179"/>
      <c r="C29" s="179"/>
      <c r="D29" s="179"/>
      <c r="E29" s="179"/>
      <c r="F29" s="179"/>
    </row>
    <row r="30" spans="2:6" ht="12.75">
      <c r="B30" s="179"/>
      <c r="C30" s="179"/>
      <c r="D30" s="179"/>
      <c r="E30" s="179"/>
      <c r="F30" s="179"/>
    </row>
    <row r="31" spans="2:6" ht="12.75">
      <c r="B31" s="179"/>
      <c r="C31" s="179"/>
      <c r="D31" s="179"/>
      <c r="E31" s="179"/>
      <c r="F31" s="179"/>
    </row>
    <row r="32" spans="2:6" ht="12.75">
      <c r="B32" s="179"/>
      <c r="C32" s="179"/>
      <c r="D32" s="179"/>
      <c r="E32" s="179"/>
      <c r="F32" s="179"/>
    </row>
    <row r="33" spans="2:6" ht="12.75">
      <c r="B33" s="179"/>
      <c r="C33" s="179"/>
      <c r="D33" s="179"/>
      <c r="E33" s="179"/>
      <c r="F33" s="179"/>
    </row>
    <row r="34" spans="2:6" ht="12.75">
      <c r="B34" s="179"/>
      <c r="C34" s="179"/>
      <c r="D34" s="179"/>
      <c r="E34" s="179"/>
      <c r="F34" s="179"/>
    </row>
    <row r="35" spans="2:6" ht="12.75">
      <c r="B35" s="179"/>
      <c r="C35" s="179"/>
      <c r="D35" s="179"/>
      <c r="E35" s="179"/>
      <c r="F35" s="179"/>
    </row>
    <row r="36" spans="2:6" ht="12.75">
      <c r="B36" s="179"/>
      <c r="C36" s="179"/>
      <c r="D36" s="179"/>
      <c r="E36" s="179"/>
      <c r="F36" s="179"/>
    </row>
    <row r="37" spans="2:6" ht="12.75">
      <c r="B37" s="179"/>
      <c r="C37" s="179"/>
      <c r="D37" s="179"/>
      <c r="E37" s="179"/>
      <c r="F37" s="179"/>
    </row>
    <row r="38" spans="2:6" ht="12.75">
      <c r="B38" s="179"/>
      <c r="C38" s="179"/>
      <c r="D38" s="179"/>
      <c r="E38" s="179"/>
      <c r="F38" s="179"/>
    </row>
    <row r="39" spans="2:6" ht="12.75">
      <c r="B39" s="179"/>
      <c r="C39" s="179"/>
      <c r="D39" s="179"/>
      <c r="E39" s="179"/>
      <c r="F39" s="179"/>
    </row>
    <row r="40" spans="2:6" ht="12.75">
      <c r="B40" s="179"/>
      <c r="C40" s="179"/>
      <c r="D40" s="179"/>
      <c r="E40" s="179"/>
      <c r="F40" s="179"/>
    </row>
    <row r="41" spans="2:6" ht="12.75">
      <c r="B41" s="179"/>
      <c r="C41" s="179"/>
      <c r="D41" s="179"/>
      <c r="E41" s="179"/>
      <c r="F41" s="179"/>
    </row>
    <row r="42" spans="2:6" ht="12.75">
      <c r="B42" s="179"/>
      <c r="C42" s="179"/>
      <c r="D42" s="179"/>
      <c r="E42" s="179"/>
      <c r="F42" s="179"/>
    </row>
    <row r="43" spans="2:6" ht="12.75">
      <c r="B43" s="179"/>
      <c r="C43" s="179"/>
      <c r="D43" s="179"/>
      <c r="E43" s="179"/>
      <c r="F43" s="179"/>
    </row>
    <row r="44" spans="2:6" ht="12.75">
      <c r="B44" s="179"/>
      <c r="C44" s="179"/>
      <c r="D44" s="179"/>
      <c r="E44" s="179"/>
      <c r="F44" s="179"/>
    </row>
    <row r="45" spans="2:6" ht="12.75">
      <c r="B45" s="179"/>
      <c r="C45" s="179"/>
      <c r="D45" s="179"/>
      <c r="E45" s="179"/>
      <c r="F45" s="179"/>
    </row>
    <row r="46" spans="2:6" ht="12.75">
      <c r="B46" s="179"/>
      <c r="C46" s="179"/>
      <c r="D46" s="179"/>
      <c r="E46" s="179"/>
      <c r="F46" s="179"/>
    </row>
    <row r="47" spans="2:6" ht="12.75">
      <c r="B47" s="179"/>
      <c r="C47" s="179"/>
      <c r="D47" s="179"/>
      <c r="E47" s="179"/>
      <c r="F47" s="179"/>
    </row>
    <row r="48" spans="2:6" ht="12.75">
      <c r="B48" s="179"/>
      <c r="C48" s="179"/>
      <c r="D48" s="179"/>
      <c r="E48" s="179"/>
      <c r="F48" s="179"/>
    </row>
    <row r="49" spans="2:6" ht="12.75">
      <c r="B49" s="179"/>
      <c r="C49" s="179"/>
      <c r="D49" s="179"/>
      <c r="E49" s="179"/>
      <c r="F49" s="179"/>
    </row>
    <row r="50" spans="2:6" ht="12.75">
      <c r="B50" s="179"/>
      <c r="C50" s="179"/>
      <c r="D50" s="179"/>
      <c r="E50" s="179"/>
      <c r="F50" s="179"/>
    </row>
    <row r="51" spans="2:6" ht="12.75">
      <c r="B51" s="179"/>
      <c r="C51" s="179"/>
      <c r="D51" s="179"/>
      <c r="E51" s="179"/>
      <c r="F51" s="179"/>
    </row>
    <row r="52" spans="2:6" ht="12.75">
      <c r="B52" s="179"/>
      <c r="C52" s="179"/>
      <c r="D52" s="179"/>
      <c r="E52" s="179"/>
      <c r="F52" s="179"/>
    </row>
    <row r="53" spans="2:6" ht="12.75">
      <c r="B53" s="179"/>
      <c r="C53" s="179"/>
      <c r="D53" s="179"/>
      <c r="E53" s="179"/>
      <c r="F53" s="179"/>
    </row>
    <row r="54" spans="2:6" ht="12.75">
      <c r="B54" s="179"/>
      <c r="C54" s="179"/>
      <c r="D54" s="179"/>
      <c r="E54" s="179"/>
      <c r="F54" s="179"/>
    </row>
    <row r="55" spans="2:6" ht="12.75">
      <c r="B55" s="179"/>
      <c r="C55" s="179"/>
      <c r="D55" s="179"/>
      <c r="E55" s="179"/>
      <c r="F55" s="179"/>
    </row>
    <row r="56" spans="2:6" ht="12.75">
      <c r="B56" s="179"/>
      <c r="C56" s="179"/>
      <c r="D56" s="179"/>
      <c r="E56" s="179"/>
      <c r="F56" s="179"/>
    </row>
    <row r="57" spans="2:6" ht="12.75">
      <c r="B57" s="179"/>
      <c r="C57" s="179"/>
      <c r="D57" s="179"/>
      <c r="E57" s="179"/>
      <c r="F57" s="179"/>
    </row>
    <row r="58" spans="2:6" ht="12.75">
      <c r="B58" s="179"/>
      <c r="C58" s="179"/>
      <c r="D58" s="179"/>
      <c r="E58" s="179"/>
      <c r="F58" s="179"/>
    </row>
    <row r="59" spans="2:6" ht="12.75">
      <c r="B59" s="179"/>
      <c r="C59" s="179"/>
      <c r="D59" s="179"/>
      <c r="E59" s="179"/>
      <c r="F59" s="179"/>
    </row>
    <row r="60" spans="2:6" ht="12.75">
      <c r="B60" s="179"/>
      <c r="C60" s="179"/>
      <c r="D60" s="179"/>
      <c r="E60" s="179"/>
      <c r="F60" s="179"/>
    </row>
    <row r="61" spans="2:6" ht="12.75">
      <c r="B61" s="179"/>
      <c r="C61" s="179"/>
      <c r="D61" s="179"/>
      <c r="E61" s="179"/>
      <c r="F61" s="179"/>
    </row>
    <row r="62" spans="2:6" ht="12.75">
      <c r="B62" s="179"/>
      <c r="C62" s="179"/>
      <c r="D62" s="179"/>
      <c r="E62" s="179"/>
      <c r="F62" s="179"/>
    </row>
    <row r="63" spans="2:6" ht="12.75">
      <c r="B63" s="179"/>
      <c r="C63" s="179"/>
      <c r="D63" s="179"/>
      <c r="E63" s="179"/>
      <c r="F63" s="179"/>
    </row>
    <row r="64" spans="2:6" ht="12.75">
      <c r="B64" s="179"/>
      <c r="C64" s="179"/>
      <c r="D64" s="179"/>
      <c r="E64" s="179"/>
      <c r="F64" s="179"/>
    </row>
    <row r="65" spans="2:6" ht="12.75">
      <c r="B65" s="179"/>
      <c r="C65" s="179"/>
      <c r="D65" s="179"/>
      <c r="E65" s="179"/>
      <c r="F65" s="179"/>
    </row>
    <row r="66" spans="2:6" ht="12.75">
      <c r="B66" s="179"/>
      <c r="C66" s="179"/>
      <c r="D66" s="179"/>
      <c r="E66" s="179"/>
      <c r="F66" s="179"/>
    </row>
    <row r="67" spans="2:6" ht="12.75">
      <c r="B67" s="179"/>
      <c r="C67" s="179"/>
      <c r="D67" s="179"/>
      <c r="E67" s="179"/>
      <c r="F67" s="179"/>
    </row>
    <row r="68" spans="2:6" ht="12.75">
      <c r="B68" s="179"/>
      <c r="C68" s="179"/>
      <c r="D68" s="179"/>
      <c r="E68" s="179"/>
      <c r="F68" s="179"/>
    </row>
    <row r="69" spans="2:6" ht="12.75">
      <c r="B69" s="179"/>
      <c r="C69" s="179"/>
      <c r="D69" s="179"/>
      <c r="E69" s="179"/>
      <c r="F69" s="179"/>
    </row>
    <row r="70" spans="2:6" ht="12.75">
      <c r="B70" s="179"/>
      <c r="C70" s="179"/>
      <c r="D70" s="179"/>
      <c r="E70" s="179"/>
      <c r="F70" s="179"/>
    </row>
    <row r="71" spans="2:6" ht="12.75">
      <c r="B71" s="179"/>
      <c r="C71" s="179"/>
      <c r="D71" s="179"/>
      <c r="E71" s="179"/>
      <c r="F71" s="179"/>
    </row>
    <row r="72" spans="2:6" ht="12.75">
      <c r="B72" s="179"/>
      <c r="C72" s="179"/>
      <c r="D72" s="179"/>
      <c r="E72" s="179"/>
      <c r="F72" s="179"/>
    </row>
    <row r="73" spans="2:6" ht="12.75">
      <c r="B73" s="179"/>
      <c r="C73" s="179"/>
      <c r="D73" s="179"/>
      <c r="E73" s="179"/>
      <c r="F73" s="179"/>
    </row>
    <row r="74" spans="2:6" ht="12.75">
      <c r="B74" s="179"/>
      <c r="C74" s="179"/>
      <c r="D74" s="179"/>
      <c r="E74" s="179"/>
      <c r="F74" s="179"/>
    </row>
    <row r="75" spans="2:6" ht="12.75">
      <c r="B75" s="179"/>
      <c r="C75" s="179"/>
      <c r="D75" s="179"/>
      <c r="E75" s="179"/>
      <c r="F75" s="179"/>
    </row>
    <row r="76" spans="2:6" ht="12.75">
      <c r="B76" s="179"/>
      <c r="C76" s="179"/>
      <c r="D76" s="179"/>
      <c r="E76" s="179"/>
      <c r="F76" s="179"/>
    </row>
    <row r="77" spans="2:6" ht="12.75">
      <c r="B77" s="179"/>
      <c r="C77" s="179"/>
      <c r="D77" s="179"/>
      <c r="E77" s="179"/>
      <c r="F77" s="179"/>
    </row>
    <row r="78" spans="2:6" ht="12.75">
      <c r="B78" s="179"/>
      <c r="C78" s="179"/>
      <c r="D78" s="179"/>
      <c r="E78" s="179"/>
      <c r="F78" s="179"/>
    </row>
    <row r="79" spans="2:6" ht="12.75">
      <c r="B79" s="179"/>
      <c r="C79" s="179"/>
      <c r="D79" s="179"/>
      <c r="E79" s="179"/>
      <c r="F79" s="179"/>
    </row>
    <row r="80" spans="2:6" ht="12.75">
      <c r="B80" s="179"/>
      <c r="C80" s="179"/>
      <c r="D80" s="179"/>
      <c r="E80" s="179"/>
      <c r="F80" s="179"/>
    </row>
    <row r="81" spans="2:6" ht="12.75">
      <c r="B81" s="179"/>
      <c r="C81" s="179"/>
      <c r="D81" s="179"/>
      <c r="E81" s="179"/>
      <c r="F81" s="179"/>
    </row>
    <row r="82" spans="2:6" ht="12.75">
      <c r="B82" s="179"/>
      <c r="C82" s="179"/>
      <c r="D82" s="179"/>
      <c r="E82" s="179"/>
      <c r="F82" s="179"/>
    </row>
    <row r="83" spans="2:6" ht="12.75">
      <c r="B83" s="179"/>
      <c r="C83" s="179"/>
      <c r="D83" s="179"/>
      <c r="E83" s="179"/>
      <c r="F83" s="179"/>
    </row>
    <row r="84" spans="2:6" ht="12.75">
      <c r="B84" s="179"/>
      <c r="C84" s="179"/>
      <c r="D84" s="179"/>
      <c r="E84" s="179"/>
      <c r="F84" s="179"/>
    </row>
    <row r="85" spans="2:6" ht="12.75">
      <c r="B85" s="179"/>
      <c r="C85" s="179"/>
      <c r="D85" s="179"/>
      <c r="E85" s="179"/>
      <c r="F85" s="179"/>
    </row>
    <row r="86" spans="2:6" ht="12.75">
      <c r="B86" s="179"/>
      <c r="C86" s="179"/>
      <c r="D86" s="179"/>
      <c r="E86" s="179"/>
      <c r="F86" s="179"/>
    </row>
    <row r="87" spans="2:6" ht="12.75">
      <c r="B87" s="179"/>
      <c r="C87" s="179"/>
      <c r="D87" s="179"/>
      <c r="E87" s="179"/>
      <c r="F87" s="179"/>
    </row>
    <row r="88" spans="2:6" ht="12.75">
      <c r="B88" s="179"/>
      <c r="C88" s="179"/>
      <c r="D88" s="179"/>
      <c r="E88" s="179"/>
      <c r="F88" s="179"/>
    </row>
    <row r="89" spans="2:6" ht="12.75">
      <c r="B89" s="179"/>
      <c r="C89" s="179"/>
      <c r="D89" s="179"/>
      <c r="E89" s="179"/>
      <c r="F89" s="179"/>
    </row>
    <row r="90" spans="2:6" ht="12.75">
      <c r="B90" s="179"/>
      <c r="C90" s="179"/>
      <c r="D90" s="179"/>
      <c r="E90" s="179"/>
      <c r="F90" s="179"/>
    </row>
    <row r="91" spans="2:6" ht="12.75">
      <c r="B91" s="179"/>
      <c r="C91" s="179"/>
      <c r="D91" s="179"/>
      <c r="E91" s="179"/>
      <c r="F91" s="179"/>
    </row>
    <row r="92" spans="2:6" ht="12.75">
      <c r="B92" s="179"/>
      <c r="C92" s="179"/>
      <c r="D92" s="179"/>
      <c r="E92" s="179"/>
      <c r="F92" s="179"/>
    </row>
    <row r="93" spans="2:6" ht="12.75">
      <c r="B93" s="179"/>
      <c r="C93" s="179"/>
      <c r="D93" s="179"/>
      <c r="E93" s="179"/>
      <c r="F93" s="179"/>
    </row>
    <row r="94" spans="2:6" ht="12.75">
      <c r="B94" s="179"/>
      <c r="C94" s="179"/>
      <c r="D94" s="179"/>
      <c r="E94" s="179"/>
      <c r="F94" s="179"/>
    </row>
    <row r="95" spans="2:6" ht="12.75">
      <c r="B95" s="179"/>
      <c r="C95" s="179"/>
      <c r="D95" s="179"/>
      <c r="E95" s="179"/>
      <c r="F95" s="179"/>
    </row>
    <row r="96" spans="2:6" ht="12.75">
      <c r="B96" s="179"/>
      <c r="C96" s="179"/>
      <c r="D96" s="179"/>
      <c r="E96" s="179"/>
      <c r="F96" s="179"/>
    </row>
    <row r="97" spans="2:6" ht="12.75">
      <c r="B97" s="179"/>
      <c r="C97" s="179"/>
      <c r="D97" s="179"/>
      <c r="E97" s="179"/>
      <c r="F97" s="179"/>
    </row>
    <row r="98" spans="2:6" ht="12.75">
      <c r="B98" s="179"/>
      <c r="C98" s="179"/>
      <c r="D98" s="179"/>
      <c r="E98" s="179"/>
      <c r="F98" s="179"/>
    </row>
    <row r="99" spans="2:6" ht="12.75">
      <c r="B99" s="179"/>
      <c r="C99" s="179"/>
      <c r="D99" s="179"/>
      <c r="E99" s="179"/>
      <c r="F99" s="179"/>
    </row>
    <row r="100" spans="2:6" ht="12.75">
      <c r="B100" s="179"/>
      <c r="C100" s="179"/>
      <c r="D100" s="179"/>
      <c r="E100" s="179"/>
      <c r="F100" s="179"/>
    </row>
    <row r="101" spans="2:6" ht="12.75">
      <c r="B101" s="179"/>
      <c r="C101" s="179"/>
      <c r="D101" s="179"/>
      <c r="E101" s="179"/>
      <c r="F101" s="179"/>
    </row>
    <row r="102" spans="2:6" ht="12.75">
      <c r="B102" s="179"/>
      <c r="C102" s="179"/>
      <c r="D102" s="179"/>
      <c r="E102" s="179"/>
      <c r="F102" s="179"/>
    </row>
    <row r="103" spans="2:6" ht="12.75">
      <c r="B103" s="179"/>
      <c r="C103" s="179"/>
      <c r="D103" s="179"/>
      <c r="E103" s="179"/>
      <c r="F103" s="179"/>
    </row>
    <row r="104" spans="2:6" ht="12.75">
      <c r="B104" s="179"/>
      <c r="C104" s="179"/>
      <c r="D104" s="179"/>
      <c r="E104" s="179"/>
      <c r="F104" s="179"/>
    </row>
    <row r="105" spans="2:6" ht="12.75">
      <c r="B105" s="179"/>
      <c r="C105" s="179"/>
      <c r="D105" s="179"/>
      <c r="E105" s="179"/>
      <c r="F105" s="179"/>
    </row>
    <row r="106" spans="2:6" ht="12.75">
      <c r="B106" s="179"/>
      <c r="C106" s="179"/>
      <c r="D106" s="179"/>
      <c r="E106" s="179"/>
      <c r="F106" s="179"/>
    </row>
    <row r="107" spans="2:6" ht="12.75">
      <c r="B107" s="179"/>
      <c r="C107" s="179"/>
      <c r="D107" s="179"/>
      <c r="E107" s="179"/>
      <c r="F107" s="179"/>
    </row>
    <row r="108" spans="2:6" ht="12.75">
      <c r="B108" s="179"/>
      <c r="C108" s="179"/>
      <c r="D108" s="179"/>
      <c r="E108" s="179"/>
      <c r="F108" s="179"/>
    </row>
    <row r="109" spans="2:6" ht="12.75">
      <c r="B109" s="179"/>
      <c r="C109" s="179"/>
      <c r="D109" s="179"/>
      <c r="E109" s="179"/>
      <c r="F109" s="179"/>
    </row>
    <row r="110" spans="2:6" ht="12.75">
      <c r="B110" s="179"/>
      <c r="C110" s="179"/>
      <c r="D110" s="179"/>
      <c r="E110" s="179"/>
      <c r="F110" s="179"/>
    </row>
    <row r="111" spans="2:6" ht="12.75">
      <c r="B111" s="179"/>
      <c r="C111" s="179"/>
      <c r="D111" s="179"/>
      <c r="E111" s="179"/>
      <c r="F111" s="179"/>
    </row>
    <row r="112" spans="2:6" ht="12.75">
      <c r="B112" s="179"/>
      <c r="C112" s="179"/>
      <c r="D112" s="179"/>
      <c r="E112" s="179"/>
      <c r="F112" s="179"/>
    </row>
    <row r="113" spans="2:6" ht="12.75">
      <c r="B113" s="179"/>
      <c r="C113" s="179"/>
      <c r="D113" s="179"/>
      <c r="E113" s="179"/>
      <c r="F113" s="179"/>
    </row>
    <row r="114" spans="2:6" ht="12.75">
      <c r="B114" s="179"/>
      <c r="C114" s="179"/>
      <c r="D114" s="179"/>
      <c r="E114" s="179"/>
      <c r="F114" s="179"/>
    </row>
    <row r="115" spans="2:6" ht="12.75">
      <c r="B115" s="179"/>
      <c r="C115" s="179"/>
      <c r="D115" s="179"/>
      <c r="E115" s="179"/>
      <c r="F115" s="179"/>
    </row>
    <row r="116" spans="2:6" ht="12.75">
      <c r="B116" s="179"/>
      <c r="C116" s="179"/>
      <c r="D116" s="179"/>
      <c r="E116" s="179"/>
      <c r="F116" s="179"/>
    </row>
    <row r="117" spans="2:6" ht="12.75">
      <c r="B117" s="179"/>
      <c r="C117" s="179"/>
      <c r="D117" s="179"/>
      <c r="E117" s="179"/>
      <c r="F117" s="179"/>
    </row>
    <row r="118" spans="2:6" ht="12.75">
      <c r="B118" s="179"/>
      <c r="C118" s="179"/>
      <c r="D118" s="179"/>
      <c r="E118" s="179"/>
      <c r="F118" s="179"/>
    </row>
    <row r="119" spans="2:6" ht="12.75">
      <c r="B119" s="179"/>
      <c r="C119" s="179"/>
      <c r="D119" s="179"/>
      <c r="E119" s="179"/>
      <c r="F119" s="179"/>
    </row>
    <row r="120" spans="2:6" ht="12.75">
      <c r="B120" s="179"/>
      <c r="C120" s="179"/>
      <c r="D120" s="179"/>
      <c r="E120" s="179"/>
      <c r="F120" s="179"/>
    </row>
    <row r="121" spans="2:6" ht="12.75">
      <c r="B121" s="179"/>
      <c r="C121" s="179"/>
      <c r="D121" s="179"/>
      <c r="E121" s="179"/>
      <c r="F121" s="179"/>
    </row>
    <row r="122" spans="2:6" ht="12.75">
      <c r="B122" s="179"/>
      <c r="C122" s="179"/>
      <c r="D122" s="179"/>
      <c r="E122" s="179"/>
      <c r="F122" s="179"/>
    </row>
    <row r="123" spans="2:6" ht="12.75">
      <c r="B123" s="179"/>
      <c r="C123" s="179"/>
      <c r="D123" s="179"/>
      <c r="E123" s="179"/>
      <c r="F123" s="179"/>
    </row>
    <row r="124" spans="2:6" ht="12.75">
      <c r="B124" s="179"/>
      <c r="C124" s="179"/>
      <c r="D124" s="179"/>
      <c r="E124" s="179"/>
      <c r="F124" s="179"/>
    </row>
    <row r="125" spans="2:6" ht="12.75">
      <c r="B125" s="179"/>
      <c r="C125" s="179"/>
      <c r="D125" s="179"/>
      <c r="E125" s="179"/>
      <c r="F125" s="179"/>
    </row>
    <row r="126" spans="2:6" ht="12.75">
      <c r="B126" s="179"/>
      <c r="C126" s="179"/>
      <c r="D126" s="179"/>
      <c r="E126" s="179"/>
      <c r="F126" s="179"/>
    </row>
    <row r="127" spans="2:6" ht="12.75">
      <c r="B127" s="179"/>
      <c r="C127" s="179"/>
      <c r="D127" s="179"/>
      <c r="E127" s="179"/>
      <c r="F127" s="179"/>
    </row>
    <row r="128" spans="2:6" ht="12.75">
      <c r="B128" s="179"/>
      <c r="C128" s="179"/>
      <c r="D128" s="179"/>
      <c r="E128" s="179"/>
      <c r="F128" s="179"/>
    </row>
    <row r="129" spans="2:6" ht="12.75">
      <c r="B129" s="179"/>
      <c r="C129" s="179"/>
      <c r="D129" s="179"/>
      <c r="E129" s="179"/>
      <c r="F129" s="179"/>
    </row>
    <row r="130" spans="2:6" ht="12.75">
      <c r="B130" s="179"/>
      <c r="C130" s="179"/>
      <c r="D130" s="179"/>
      <c r="E130" s="179"/>
      <c r="F130" s="179"/>
    </row>
    <row r="131" spans="2:6" ht="12.75">
      <c r="B131" s="179"/>
      <c r="C131" s="179"/>
      <c r="D131" s="179"/>
      <c r="E131" s="179"/>
      <c r="F131" s="179"/>
    </row>
    <row r="132" spans="2:6" ht="12.75">
      <c r="B132" s="179"/>
      <c r="C132" s="179"/>
      <c r="D132" s="179"/>
      <c r="E132" s="179"/>
      <c r="F132" s="179"/>
    </row>
    <row r="133" spans="2:6" ht="12.75">
      <c r="B133" s="179"/>
      <c r="C133" s="179"/>
      <c r="D133" s="179"/>
      <c r="E133" s="179"/>
      <c r="F133" s="179"/>
    </row>
    <row r="134" spans="2:6" ht="12.75">
      <c r="B134" s="179"/>
      <c r="C134" s="179"/>
      <c r="D134" s="179"/>
      <c r="E134" s="179"/>
      <c r="F134" s="179"/>
    </row>
    <row r="135" spans="2:6" ht="12.75">
      <c r="B135" s="179"/>
      <c r="C135" s="179"/>
      <c r="D135" s="179"/>
      <c r="E135" s="179"/>
      <c r="F135" s="179"/>
    </row>
    <row r="136" spans="2:6" ht="12.75">
      <c r="B136" s="179"/>
      <c r="C136" s="179"/>
      <c r="D136" s="179"/>
      <c r="E136" s="179"/>
      <c r="F136" s="179"/>
    </row>
    <row r="137" spans="2:6" ht="12.75">
      <c r="B137" s="179"/>
      <c r="C137" s="179"/>
      <c r="D137" s="179"/>
      <c r="E137" s="179"/>
      <c r="F137" s="179"/>
    </row>
    <row r="138" spans="2:6" ht="12.75">
      <c r="B138" s="179"/>
      <c r="C138" s="179"/>
      <c r="D138" s="179"/>
      <c r="E138" s="179"/>
      <c r="F138" s="179"/>
    </row>
    <row r="139" spans="2:6" ht="12.75">
      <c r="B139" s="179"/>
      <c r="C139" s="179"/>
      <c r="D139" s="179"/>
      <c r="E139" s="179"/>
      <c r="F139" s="179"/>
    </row>
    <row r="140" spans="2:6" ht="12.75">
      <c r="B140" s="179"/>
      <c r="C140" s="179"/>
      <c r="D140" s="179"/>
      <c r="E140" s="179"/>
      <c r="F140" s="179"/>
    </row>
    <row r="141" spans="2:6" ht="12.75">
      <c r="B141" s="179"/>
      <c r="C141" s="179"/>
      <c r="D141" s="179"/>
      <c r="E141" s="179"/>
      <c r="F141" s="179"/>
    </row>
    <row r="142" spans="2:6" ht="12.75">
      <c r="B142" s="179"/>
      <c r="C142" s="179"/>
      <c r="D142" s="179"/>
      <c r="E142" s="179"/>
      <c r="F142" s="179"/>
    </row>
    <row r="143" spans="2:6" ht="12.75">
      <c r="B143" s="179"/>
      <c r="C143" s="179"/>
      <c r="D143" s="179"/>
      <c r="E143" s="179"/>
      <c r="F143" s="179"/>
    </row>
    <row r="144" spans="2:6" ht="12.75">
      <c r="B144" s="179"/>
      <c r="C144" s="179"/>
      <c r="D144" s="179"/>
      <c r="E144" s="179"/>
      <c r="F144" s="179"/>
    </row>
    <row r="145" spans="2:6" ht="12.75">
      <c r="B145" s="179"/>
      <c r="C145" s="179"/>
      <c r="D145" s="179"/>
      <c r="E145" s="179"/>
      <c r="F145" s="179"/>
    </row>
    <row r="146" spans="2:6" ht="12.75">
      <c r="B146" s="179"/>
      <c r="C146" s="179"/>
      <c r="D146" s="179"/>
      <c r="E146" s="179"/>
      <c r="F146" s="179"/>
    </row>
    <row r="147" spans="2:6" ht="12.75">
      <c r="B147" s="179"/>
      <c r="C147" s="179"/>
      <c r="D147" s="179"/>
      <c r="E147" s="179"/>
      <c r="F147" s="179"/>
    </row>
    <row r="148" spans="2:6" ht="12.75">
      <c r="B148" s="179"/>
      <c r="C148" s="179"/>
      <c r="D148" s="179"/>
      <c r="E148" s="179"/>
      <c r="F148" s="179"/>
    </row>
    <row r="149" spans="2:6" ht="12.75">
      <c r="B149" s="179"/>
      <c r="C149" s="179"/>
      <c r="D149" s="179"/>
      <c r="E149" s="179"/>
      <c r="F149" s="179"/>
    </row>
    <row r="150" spans="2:6" ht="12.75">
      <c r="B150" s="179"/>
      <c r="C150" s="179"/>
      <c r="D150" s="179"/>
      <c r="E150" s="179"/>
      <c r="F150" s="179"/>
    </row>
    <row r="151" spans="2:6" ht="12.75">
      <c r="B151" s="179"/>
      <c r="C151" s="179"/>
      <c r="D151" s="179"/>
      <c r="E151" s="179"/>
      <c r="F151" s="179"/>
    </row>
    <row r="152" spans="2:6" ht="12.75">
      <c r="B152" s="179"/>
      <c r="C152" s="179"/>
      <c r="D152" s="179"/>
      <c r="E152" s="179"/>
      <c r="F152" s="179"/>
    </row>
    <row r="153" spans="2:6" ht="12.75">
      <c r="B153" s="179"/>
      <c r="C153" s="179"/>
      <c r="D153" s="179"/>
      <c r="E153" s="179"/>
      <c r="F153" s="179"/>
    </row>
    <row r="154" spans="2:6" ht="12.75">
      <c r="B154" s="179"/>
      <c r="C154" s="179"/>
      <c r="D154" s="179"/>
      <c r="E154" s="179"/>
      <c r="F154" s="179"/>
    </row>
    <row r="155" spans="2:6" ht="12.75">
      <c r="B155" s="179"/>
      <c r="C155" s="179"/>
      <c r="D155" s="179"/>
      <c r="E155" s="179"/>
      <c r="F155" s="179"/>
    </row>
    <row r="156" spans="2:6" ht="12.75">
      <c r="B156" s="179"/>
      <c r="C156" s="179"/>
      <c r="D156" s="179"/>
      <c r="E156" s="179"/>
      <c r="F156" s="179"/>
    </row>
    <row r="157" spans="2:6" ht="12.75">
      <c r="B157" s="179"/>
      <c r="C157" s="179"/>
      <c r="D157" s="179"/>
      <c r="E157" s="179"/>
      <c r="F157" s="179"/>
    </row>
    <row r="158" spans="2:6" ht="12.75">
      <c r="B158" s="179"/>
      <c r="C158" s="179"/>
      <c r="D158" s="179"/>
      <c r="E158" s="179"/>
      <c r="F158" s="179"/>
    </row>
    <row r="159" spans="2:6" ht="12.75">
      <c r="B159" s="179"/>
      <c r="C159" s="179"/>
      <c r="D159" s="179"/>
      <c r="E159" s="179"/>
      <c r="F159" s="179"/>
    </row>
    <row r="160" spans="2:6" ht="12.75">
      <c r="B160" s="179"/>
      <c r="C160" s="179"/>
      <c r="D160" s="179"/>
      <c r="E160" s="179"/>
      <c r="F160" s="179"/>
    </row>
    <row r="161" spans="2:6" ht="12.75">
      <c r="B161" s="179"/>
      <c r="C161" s="179"/>
      <c r="D161" s="179"/>
      <c r="E161" s="179"/>
      <c r="F161" s="179"/>
    </row>
    <row r="162" spans="2:6" ht="12.75">
      <c r="B162" s="179"/>
      <c r="C162" s="179"/>
      <c r="D162" s="179"/>
      <c r="E162" s="179"/>
      <c r="F162" s="179"/>
    </row>
    <row r="163" spans="2:6" ht="12.75">
      <c r="B163" s="179"/>
      <c r="C163" s="179"/>
      <c r="D163" s="179"/>
      <c r="E163" s="179"/>
      <c r="F163" s="179"/>
    </row>
    <row r="164" spans="2:6" ht="12.75">
      <c r="B164" s="179"/>
      <c r="C164" s="179"/>
      <c r="D164" s="179"/>
      <c r="E164" s="179"/>
      <c r="F164" s="179"/>
    </row>
    <row r="165" spans="2:6" ht="12.75">
      <c r="B165" s="179"/>
      <c r="C165" s="179"/>
      <c r="D165" s="179"/>
      <c r="E165" s="179"/>
      <c r="F165" s="179"/>
    </row>
    <row r="166" spans="2:6" ht="12.75">
      <c r="B166" s="179"/>
      <c r="C166" s="179"/>
      <c r="D166" s="179"/>
      <c r="E166" s="179"/>
      <c r="F166" s="179"/>
    </row>
    <row r="167" spans="2:6" ht="12.75">
      <c r="B167" s="179"/>
      <c r="C167" s="179"/>
      <c r="D167" s="179"/>
      <c r="E167" s="179"/>
      <c r="F167" s="179"/>
    </row>
    <row r="168" spans="2:6" ht="12.75">
      <c r="B168" s="179"/>
      <c r="C168" s="179"/>
      <c r="D168" s="179"/>
      <c r="E168" s="179"/>
      <c r="F168" s="179"/>
    </row>
    <row r="169" spans="2:6" ht="12.75">
      <c r="B169" s="179"/>
      <c r="C169" s="179"/>
      <c r="D169" s="179"/>
      <c r="E169" s="179"/>
      <c r="F169" s="179"/>
    </row>
    <row r="170" spans="2:6" ht="12.75">
      <c r="B170" s="179"/>
      <c r="C170" s="179"/>
      <c r="D170" s="179"/>
      <c r="E170" s="179"/>
      <c r="F170" s="179"/>
    </row>
    <row r="171" spans="2:6" ht="12.75">
      <c r="B171" s="179"/>
      <c r="C171" s="179"/>
      <c r="D171" s="179"/>
      <c r="E171" s="179"/>
      <c r="F171" s="179"/>
    </row>
    <row r="172" spans="2:6" ht="12.75">
      <c r="B172" s="179"/>
      <c r="C172" s="179"/>
      <c r="D172" s="179"/>
      <c r="E172" s="179"/>
      <c r="F172" s="179"/>
    </row>
    <row r="173" spans="2:6" ht="12.75">
      <c r="B173" s="179"/>
      <c r="C173" s="179"/>
      <c r="D173" s="179"/>
      <c r="E173" s="179"/>
      <c r="F173" s="179"/>
    </row>
    <row r="174" spans="2:6" ht="12.75">
      <c r="B174" s="179"/>
      <c r="C174" s="179"/>
      <c r="D174" s="179"/>
      <c r="E174" s="179"/>
      <c r="F174" s="179"/>
    </row>
    <row r="175" spans="2:6" ht="12.75">
      <c r="B175" s="179"/>
      <c r="C175" s="179"/>
      <c r="D175" s="179"/>
      <c r="E175" s="179"/>
      <c r="F175" s="179"/>
    </row>
    <row r="176" spans="2:6" ht="12.75">
      <c r="B176" s="179"/>
      <c r="C176" s="179"/>
      <c r="D176" s="179"/>
      <c r="E176" s="179"/>
      <c r="F176" s="179"/>
    </row>
    <row r="177" spans="2:6" ht="12.75">
      <c r="B177" s="179"/>
      <c r="C177" s="179"/>
      <c r="D177" s="179"/>
      <c r="E177" s="179"/>
      <c r="F177" s="179"/>
    </row>
    <row r="178" spans="2:6" ht="12.75">
      <c r="B178" s="179"/>
      <c r="C178" s="179"/>
      <c r="D178" s="179"/>
      <c r="E178" s="179"/>
      <c r="F178" s="179"/>
    </row>
    <row r="179" spans="2:6" ht="12.75">
      <c r="B179" s="179"/>
      <c r="C179" s="179"/>
      <c r="D179" s="179"/>
      <c r="E179" s="179"/>
      <c r="F179" s="179"/>
    </row>
    <row r="180" spans="2:6" ht="12.75">
      <c r="B180" s="179"/>
      <c r="C180" s="179"/>
      <c r="D180" s="179"/>
      <c r="E180" s="179"/>
      <c r="F180" s="179"/>
    </row>
    <row r="181" spans="2:6" ht="12.75">
      <c r="B181" s="179"/>
      <c r="C181" s="179"/>
      <c r="D181" s="179"/>
      <c r="E181" s="179"/>
      <c r="F181" s="179"/>
    </row>
    <row r="182" spans="2:6" ht="12.75">
      <c r="B182" s="179"/>
      <c r="C182" s="179"/>
      <c r="D182" s="179"/>
      <c r="E182" s="179"/>
      <c r="F182" s="179"/>
    </row>
    <row r="183" spans="2:6" ht="12.75">
      <c r="B183" s="179"/>
      <c r="C183" s="179"/>
      <c r="D183" s="179"/>
      <c r="E183" s="179"/>
      <c r="F183" s="179"/>
    </row>
    <row r="184" spans="2:6" ht="12.75">
      <c r="B184" s="179"/>
      <c r="C184" s="179"/>
      <c r="D184" s="179"/>
      <c r="E184" s="179"/>
      <c r="F184" s="179"/>
    </row>
    <row r="185" spans="2:6" ht="12.75">
      <c r="B185" s="179"/>
      <c r="C185" s="179"/>
      <c r="D185" s="179"/>
      <c r="E185" s="179"/>
      <c r="F185" s="179"/>
    </row>
    <row r="186" spans="2:6" ht="12.75">
      <c r="B186" s="179"/>
      <c r="C186" s="179"/>
      <c r="D186" s="179"/>
      <c r="E186" s="179"/>
      <c r="F186" s="179"/>
    </row>
    <row r="187" spans="2:6" ht="12.75">
      <c r="B187" s="179"/>
      <c r="C187" s="179"/>
      <c r="D187" s="179"/>
      <c r="E187" s="179"/>
      <c r="F187" s="179"/>
    </row>
    <row r="188" spans="2:6" ht="12.75">
      <c r="B188" s="179"/>
      <c r="C188" s="179"/>
      <c r="D188" s="179"/>
      <c r="E188" s="179"/>
      <c r="F188" s="179"/>
    </row>
    <row r="189" spans="2:6" ht="12.75">
      <c r="B189" s="179"/>
      <c r="C189" s="179"/>
      <c r="D189" s="179"/>
      <c r="E189" s="179"/>
      <c r="F189" s="179"/>
    </row>
    <row r="190" spans="2:6" ht="12.75">
      <c r="B190" s="179"/>
      <c r="C190" s="179"/>
      <c r="D190" s="179"/>
      <c r="E190" s="179"/>
      <c r="F190" s="179"/>
    </row>
    <row r="191" spans="2:6" ht="12.75">
      <c r="B191" s="179"/>
      <c r="C191" s="179"/>
      <c r="D191" s="179"/>
      <c r="E191" s="179"/>
      <c r="F191" s="179"/>
    </row>
    <row r="192" spans="2:6" ht="12.75">
      <c r="B192" s="179"/>
      <c r="C192" s="179"/>
      <c r="D192" s="179"/>
      <c r="E192" s="179"/>
      <c r="F192" s="179"/>
    </row>
    <row r="193" spans="2:6" ht="12.75">
      <c r="B193" s="179"/>
      <c r="C193" s="179"/>
      <c r="D193" s="179"/>
      <c r="E193" s="179"/>
      <c r="F193" s="179"/>
    </row>
    <row r="194" spans="2:6" ht="12.75">
      <c r="B194" s="179"/>
      <c r="C194" s="179"/>
      <c r="D194" s="179"/>
      <c r="E194" s="179"/>
      <c r="F194" s="179"/>
    </row>
    <row r="195" spans="2:6" ht="12.75">
      <c r="B195" s="179"/>
      <c r="C195" s="179"/>
      <c r="D195" s="179"/>
      <c r="E195" s="179"/>
      <c r="F195" s="179"/>
    </row>
    <row r="196" spans="2:6" ht="12.75">
      <c r="B196" s="179"/>
      <c r="C196" s="179"/>
      <c r="D196" s="179"/>
      <c r="E196" s="179"/>
      <c r="F196" s="179"/>
    </row>
    <row r="197" spans="2:6" ht="12.75">
      <c r="B197" s="179"/>
      <c r="C197" s="179"/>
      <c r="D197" s="179"/>
      <c r="E197" s="179"/>
      <c r="F197" s="179"/>
    </row>
    <row r="198" spans="2:6" ht="12.75">
      <c r="B198" s="179"/>
      <c r="C198" s="179"/>
      <c r="D198" s="179"/>
      <c r="E198" s="179"/>
      <c r="F198" s="179"/>
    </row>
    <row r="199" spans="2:6" ht="12.75">
      <c r="B199" s="179"/>
      <c r="C199" s="179"/>
      <c r="D199" s="179"/>
      <c r="E199" s="179"/>
      <c r="F199" s="179"/>
    </row>
    <row r="200" spans="2:6" ht="12.75">
      <c r="B200" s="179"/>
      <c r="C200" s="179"/>
      <c r="D200" s="179"/>
      <c r="E200" s="179"/>
      <c r="F200" s="179"/>
    </row>
    <row r="201" spans="2:6" ht="12.75">
      <c r="B201" s="179"/>
      <c r="C201" s="179"/>
      <c r="D201" s="179"/>
      <c r="E201" s="179"/>
      <c r="F201" s="179"/>
    </row>
    <row r="202" spans="2:6" ht="12.75">
      <c r="B202" s="179"/>
      <c r="C202" s="179"/>
      <c r="D202" s="179"/>
      <c r="E202" s="179"/>
      <c r="F202" s="179"/>
    </row>
    <row r="203" spans="2:6" ht="12.75">
      <c r="B203" s="179"/>
      <c r="C203" s="179"/>
      <c r="D203" s="179"/>
      <c r="E203" s="179"/>
      <c r="F203" s="179"/>
    </row>
    <row r="204" spans="2:6" ht="12.75">
      <c r="B204" s="179"/>
      <c r="C204" s="179"/>
      <c r="D204" s="179"/>
      <c r="E204" s="179"/>
      <c r="F204" s="179"/>
    </row>
    <row r="205" spans="2:6" ht="12.75">
      <c r="B205" s="179"/>
      <c r="C205" s="179"/>
      <c r="D205" s="179"/>
      <c r="E205" s="179"/>
      <c r="F205" s="179"/>
    </row>
    <row r="206" spans="2:6" ht="12.75">
      <c r="B206" s="179"/>
      <c r="C206" s="179"/>
      <c r="D206" s="179"/>
      <c r="E206" s="179"/>
      <c r="F206" s="179"/>
    </row>
    <row r="207" spans="2:6" ht="12.75">
      <c r="B207" s="179"/>
      <c r="C207" s="179"/>
      <c r="D207" s="179"/>
      <c r="E207" s="179"/>
      <c r="F207" s="179"/>
    </row>
    <row r="208" spans="2:6" ht="12.75">
      <c r="B208" s="179"/>
      <c r="C208" s="179"/>
      <c r="D208" s="179"/>
      <c r="E208" s="179"/>
      <c r="F208" s="179"/>
    </row>
    <row r="209" spans="2:6" ht="12.75">
      <c r="B209" s="179"/>
      <c r="C209" s="179"/>
      <c r="D209" s="179"/>
      <c r="E209" s="179"/>
      <c r="F209" s="179"/>
    </row>
    <row r="210" spans="2:6" ht="12.75">
      <c r="B210" s="179"/>
      <c r="C210" s="179"/>
      <c r="D210" s="179"/>
      <c r="E210" s="179"/>
      <c r="F210" s="179"/>
    </row>
    <row r="211" spans="2:6" ht="12.75">
      <c r="B211" s="179"/>
      <c r="C211" s="179"/>
      <c r="D211" s="179"/>
      <c r="E211" s="179"/>
      <c r="F211" s="179"/>
    </row>
    <row r="212" spans="2:6" ht="12.75">
      <c r="B212" s="179"/>
      <c r="C212" s="179"/>
      <c r="D212" s="179"/>
      <c r="E212" s="179"/>
      <c r="F212" s="179"/>
    </row>
    <row r="213" spans="2:6" ht="12.75">
      <c r="B213" s="179"/>
      <c r="C213" s="179"/>
      <c r="D213" s="179"/>
      <c r="E213" s="179"/>
      <c r="F213" s="179"/>
    </row>
    <row r="214" spans="2:6" ht="12.75">
      <c r="B214" s="179"/>
      <c r="C214" s="179"/>
      <c r="D214" s="179"/>
      <c r="E214" s="179"/>
      <c r="F214" s="179"/>
    </row>
    <row r="215" spans="2:6" ht="12.75">
      <c r="B215" s="179"/>
      <c r="C215" s="179"/>
      <c r="D215" s="179"/>
      <c r="E215" s="179"/>
      <c r="F215" s="179"/>
    </row>
    <row r="216" spans="2:6" ht="12.75">
      <c r="B216" s="179"/>
      <c r="C216" s="179"/>
      <c r="D216" s="179"/>
      <c r="E216" s="179"/>
      <c r="F216" s="179"/>
    </row>
    <row r="217" spans="2:6" ht="12.75">
      <c r="B217" s="179"/>
      <c r="C217" s="179"/>
      <c r="D217" s="179"/>
      <c r="E217" s="179"/>
      <c r="F217" s="179"/>
    </row>
    <row r="218" spans="2:6" ht="12.75">
      <c r="B218" s="179"/>
      <c r="C218" s="179"/>
      <c r="D218" s="179"/>
      <c r="E218" s="179"/>
      <c r="F218" s="179"/>
    </row>
    <row r="219" spans="2:6" ht="12.75">
      <c r="B219" s="179"/>
      <c r="C219" s="179"/>
      <c r="D219" s="179"/>
      <c r="E219" s="179"/>
      <c r="F219" s="179"/>
    </row>
    <row r="220" spans="2:6" ht="12.75">
      <c r="B220" s="179"/>
      <c r="C220" s="179"/>
      <c r="D220" s="179"/>
      <c r="E220" s="179"/>
      <c r="F220" s="179"/>
    </row>
    <row r="221" spans="2:6" ht="12.75">
      <c r="B221" s="179"/>
      <c r="C221" s="179"/>
      <c r="D221" s="179"/>
      <c r="E221" s="179"/>
      <c r="F221" s="179"/>
    </row>
    <row r="222" spans="2:6" ht="12.75">
      <c r="B222" s="179"/>
      <c r="C222" s="179"/>
      <c r="D222" s="179"/>
      <c r="E222" s="179"/>
      <c r="F222" s="179"/>
    </row>
    <row r="223" spans="2:6" ht="12.75">
      <c r="B223" s="179"/>
      <c r="C223" s="179"/>
      <c r="D223" s="179"/>
      <c r="E223" s="179"/>
      <c r="F223" s="179"/>
    </row>
    <row r="224" spans="2:6" ht="12.75">
      <c r="B224" s="179"/>
      <c r="C224" s="179"/>
      <c r="D224" s="179"/>
      <c r="E224" s="179"/>
      <c r="F224" s="179"/>
    </row>
    <row r="225" spans="2:6" ht="12.75">
      <c r="B225" s="179"/>
      <c r="C225" s="179"/>
      <c r="D225" s="179"/>
      <c r="E225" s="179"/>
      <c r="F225" s="179"/>
    </row>
    <row r="226" spans="2:6" ht="12.75">
      <c r="B226" s="179"/>
      <c r="C226" s="179"/>
      <c r="D226" s="179"/>
      <c r="E226" s="179"/>
      <c r="F226" s="179"/>
    </row>
    <row r="227" spans="2:6" ht="12.75">
      <c r="B227" s="179"/>
      <c r="C227" s="179"/>
      <c r="D227" s="179"/>
      <c r="E227" s="179"/>
      <c r="F227" s="179"/>
    </row>
    <row r="228" spans="2:6" ht="12.75">
      <c r="B228" s="179"/>
      <c r="C228" s="179"/>
      <c r="D228" s="179"/>
      <c r="E228" s="179"/>
      <c r="F228" s="179"/>
    </row>
    <row r="229" spans="2:6" ht="12.75">
      <c r="B229" s="179"/>
      <c r="C229" s="179"/>
      <c r="D229" s="179"/>
      <c r="E229" s="179"/>
      <c r="F229" s="179"/>
    </row>
    <row r="230" spans="2:6" ht="12.75">
      <c r="B230" s="179"/>
      <c r="C230" s="179"/>
      <c r="D230" s="179"/>
      <c r="E230" s="179"/>
      <c r="F230" s="179"/>
    </row>
    <row r="231" spans="2:6" ht="12.75">
      <c r="B231" s="179"/>
      <c r="C231" s="179"/>
      <c r="D231" s="179"/>
      <c r="E231" s="179"/>
      <c r="F231" s="179"/>
    </row>
    <row r="232" spans="2:6" ht="12.75">
      <c r="B232" s="179"/>
      <c r="C232" s="179"/>
      <c r="D232" s="179"/>
      <c r="E232" s="179"/>
      <c r="F232" s="179"/>
    </row>
    <row r="233" spans="2:6" ht="12.75">
      <c r="B233" s="179"/>
      <c r="C233" s="179"/>
      <c r="D233" s="179"/>
      <c r="E233" s="179"/>
      <c r="F233" s="179"/>
    </row>
    <row r="234" spans="2:6" ht="12.75">
      <c r="B234" s="179"/>
      <c r="C234" s="179"/>
      <c r="D234" s="179"/>
      <c r="E234" s="179"/>
      <c r="F234" s="179"/>
    </row>
    <row r="235" spans="2:6" ht="12.75">
      <c r="B235" s="179"/>
      <c r="C235" s="179"/>
      <c r="D235" s="179"/>
      <c r="E235" s="179"/>
      <c r="F235" s="179"/>
    </row>
    <row r="236" spans="2:6" ht="12.75">
      <c r="B236" s="179"/>
      <c r="C236" s="179"/>
      <c r="D236" s="179"/>
      <c r="E236" s="179"/>
      <c r="F236" s="179"/>
    </row>
    <row r="237" spans="2:6" ht="12.75">
      <c r="B237" s="179"/>
      <c r="C237" s="179"/>
      <c r="D237" s="179"/>
      <c r="E237" s="179"/>
      <c r="F237" s="179"/>
    </row>
    <row r="238" spans="2:6" ht="12.75">
      <c r="B238" s="179"/>
      <c r="C238" s="179"/>
      <c r="D238" s="179"/>
      <c r="E238" s="179"/>
      <c r="F238" s="179"/>
    </row>
    <row r="239" spans="2:6" ht="12.75">
      <c r="B239" s="179"/>
      <c r="C239" s="179"/>
      <c r="D239" s="179"/>
      <c r="E239" s="179"/>
      <c r="F239" s="179"/>
    </row>
    <row r="240" spans="2:6" ht="12.75">
      <c r="B240" s="179"/>
      <c r="C240" s="179"/>
      <c r="D240" s="179"/>
      <c r="E240" s="179"/>
      <c r="F240" s="179"/>
    </row>
    <row r="241" spans="2:6" ht="12.75">
      <c r="B241" s="179"/>
      <c r="C241" s="179"/>
      <c r="D241" s="179"/>
      <c r="E241" s="179"/>
      <c r="F241" s="179"/>
    </row>
    <row r="242" spans="2:6" ht="12.75">
      <c r="B242" s="179"/>
      <c r="C242" s="179"/>
      <c r="D242" s="179"/>
      <c r="E242" s="179"/>
      <c r="F242" s="179"/>
    </row>
    <row r="243" spans="2:6" ht="12.75">
      <c r="B243" s="179"/>
      <c r="C243" s="179"/>
      <c r="D243" s="179"/>
      <c r="E243" s="179"/>
      <c r="F243" s="179"/>
    </row>
    <row r="244" spans="2:6" ht="12.75">
      <c r="B244" s="179"/>
      <c r="C244" s="179"/>
      <c r="D244" s="179"/>
      <c r="E244" s="179"/>
      <c r="F244" s="179"/>
    </row>
    <row r="245" spans="2:6" ht="12.75">
      <c r="B245" s="179"/>
      <c r="C245" s="179"/>
      <c r="D245" s="179"/>
      <c r="E245" s="179"/>
      <c r="F245" s="179"/>
    </row>
    <row r="246" spans="2:6" ht="12.75">
      <c r="B246" s="179"/>
      <c r="C246" s="179"/>
      <c r="D246" s="179"/>
      <c r="E246" s="179"/>
      <c r="F246" s="179"/>
    </row>
    <row r="247" spans="2:6" ht="12.75">
      <c r="B247" s="179"/>
      <c r="C247" s="179"/>
      <c r="D247" s="179"/>
      <c r="E247" s="179"/>
      <c r="F247" s="179"/>
    </row>
    <row r="248" spans="2:6" ht="12.75">
      <c r="B248" s="179"/>
      <c r="C248" s="179"/>
      <c r="D248" s="179"/>
      <c r="E248" s="179"/>
      <c r="F248" s="179"/>
    </row>
    <row r="249" spans="2:6" ht="12.75">
      <c r="B249" s="179"/>
      <c r="C249" s="179"/>
      <c r="D249" s="179"/>
      <c r="E249" s="179"/>
      <c r="F249" s="179"/>
    </row>
    <row r="250" spans="2:6" ht="12.75">
      <c r="B250" s="179"/>
      <c r="C250" s="179"/>
      <c r="D250" s="179"/>
      <c r="E250" s="179"/>
      <c r="F250" s="179"/>
    </row>
    <row r="251" spans="2:6" ht="12.75">
      <c r="B251" s="179"/>
      <c r="C251" s="179"/>
      <c r="D251" s="179"/>
      <c r="E251" s="179"/>
      <c r="F251" s="179"/>
    </row>
    <row r="252" spans="2:6" ht="12.75">
      <c r="B252" s="179"/>
      <c r="C252" s="179"/>
      <c r="D252" s="179"/>
      <c r="E252" s="179"/>
      <c r="F252" s="179"/>
    </row>
    <row r="253" spans="2:6" ht="12.75">
      <c r="B253" s="179"/>
      <c r="C253" s="179"/>
      <c r="D253" s="179"/>
      <c r="E253" s="179"/>
      <c r="F253" s="179"/>
    </row>
    <row r="254" spans="2:6" ht="12.75">
      <c r="B254" s="179"/>
      <c r="C254" s="179"/>
      <c r="D254" s="179"/>
      <c r="E254" s="179"/>
      <c r="F254" s="179"/>
    </row>
    <row r="255" spans="2:6" ht="12.75">
      <c r="B255" s="179"/>
      <c r="C255" s="179"/>
      <c r="D255" s="179"/>
      <c r="E255" s="179"/>
      <c r="F255" s="179"/>
    </row>
    <row r="256" spans="2:6" ht="12.75">
      <c r="B256" s="179"/>
      <c r="C256" s="179"/>
      <c r="D256" s="179"/>
      <c r="E256" s="179"/>
      <c r="F256" s="179"/>
    </row>
    <row r="257" spans="2:6" ht="12.75">
      <c r="B257" s="179"/>
      <c r="C257" s="179"/>
      <c r="D257" s="179"/>
      <c r="E257" s="179"/>
      <c r="F257" s="179"/>
    </row>
    <row r="258" spans="2:6" ht="12.75">
      <c r="B258" s="179"/>
      <c r="C258" s="179"/>
      <c r="D258" s="179"/>
      <c r="E258" s="179"/>
      <c r="F258" s="179"/>
    </row>
    <row r="259" spans="2:6" ht="12.75">
      <c r="B259" s="179"/>
      <c r="C259" s="179"/>
      <c r="D259" s="179"/>
      <c r="E259" s="179"/>
      <c r="F259" s="179"/>
    </row>
    <row r="260" spans="2:6" ht="12.75">
      <c r="B260" s="179"/>
      <c r="C260" s="179"/>
      <c r="D260" s="179"/>
      <c r="E260" s="179"/>
      <c r="F260" s="179"/>
    </row>
    <row r="261" spans="2:6" ht="12.75">
      <c r="B261" s="179"/>
      <c r="C261" s="179"/>
      <c r="D261" s="179"/>
      <c r="E261" s="179"/>
      <c r="F261" s="179"/>
    </row>
    <row r="262" spans="2:6" ht="12.75">
      <c r="B262" s="179"/>
      <c r="C262" s="179"/>
      <c r="D262" s="179"/>
      <c r="E262" s="179"/>
      <c r="F262" s="179"/>
    </row>
    <row r="263" spans="2:6" ht="12.75">
      <c r="B263" s="179"/>
      <c r="C263" s="179"/>
      <c r="D263" s="179"/>
      <c r="E263" s="179"/>
      <c r="F263" s="179"/>
    </row>
    <row r="264" spans="2:6" ht="12.75">
      <c r="B264" s="179"/>
      <c r="C264" s="179"/>
      <c r="D264" s="179"/>
      <c r="E264" s="179"/>
      <c r="F264" s="179"/>
    </row>
    <row r="265" spans="2:6" ht="12.75">
      <c r="B265" s="179"/>
      <c r="C265" s="179"/>
      <c r="D265" s="179"/>
      <c r="E265" s="179"/>
      <c r="F265" s="179"/>
    </row>
    <row r="266" spans="2:6" ht="12.75">
      <c r="B266" s="179"/>
      <c r="C266" s="179"/>
      <c r="D266" s="179"/>
      <c r="E266" s="179"/>
      <c r="F266" s="179"/>
    </row>
    <row r="267" spans="2:6" ht="12.75">
      <c r="B267" s="179"/>
      <c r="C267" s="179"/>
      <c r="D267" s="179"/>
      <c r="E267" s="179"/>
      <c r="F267" s="179"/>
    </row>
    <row r="268" spans="2:6" ht="12.75">
      <c r="B268" s="179"/>
      <c r="C268" s="179"/>
      <c r="D268" s="179"/>
      <c r="E268" s="179"/>
      <c r="F268" s="179"/>
    </row>
    <row r="269" spans="2:6" ht="12.75">
      <c r="B269" s="179"/>
      <c r="C269" s="179"/>
      <c r="D269" s="179"/>
      <c r="E269" s="179"/>
      <c r="F269" s="179"/>
    </row>
    <row r="270" spans="2:6" ht="12.75">
      <c r="B270" s="179"/>
      <c r="C270" s="179"/>
      <c r="D270" s="179"/>
      <c r="E270" s="179"/>
      <c r="F270" s="179"/>
    </row>
    <row r="271" spans="2:6" ht="12.75">
      <c r="B271" s="179"/>
      <c r="C271" s="179"/>
      <c r="D271" s="179"/>
      <c r="E271" s="179"/>
      <c r="F271" s="179"/>
    </row>
    <row r="272" spans="2:6" ht="12.75">
      <c r="B272" s="179"/>
      <c r="C272" s="179"/>
      <c r="D272" s="179"/>
      <c r="E272" s="179"/>
      <c r="F272" s="179"/>
    </row>
    <row r="273" spans="2:6" ht="12.75">
      <c r="B273" s="179"/>
      <c r="C273" s="179"/>
      <c r="D273" s="179"/>
      <c r="E273" s="179"/>
      <c r="F273" s="179"/>
    </row>
    <row r="274" spans="2:6" ht="12.75">
      <c r="B274" s="179"/>
      <c r="C274" s="179"/>
      <c r="D274" s="179"/>
      <c r="E274" s="179"/>
      <c r="F274" s="179"/>
    </row>
    <row r="275" spans="2:6" ht="12.75">
      <c r="B275" s="179"/>
      <c r="C275" s="179"/>
      <c r="D275" s="179"/>
      <c r="E275" s="179"/>
      <c r="F275" s="179"/>
    </row>
    <row r="276" spans="2:6" ht="12.75">
      <c r="B276" s="179"/>
      <c r="C276" s="179"/>
      <c r="D276" s="179"/>
      <c r="E276" s="179"/>
      <c r="F276" s="179"/>
    </row>
    <row r="277" spans="2:6" ht="12.75">
      <c r="B277" s="179"/>
      <c r="C277" s="179"/>
      <c r="D277" s="179"/>
      <c r="E277" s="179"/>
      <c r="F277" s="179"/>
    </row>
    <row r="278" spans="2:6" ht="12.75">
      <c r="B278" s="179"/>
      <c r="C278" s="179"/>
      <c r="D278" s="179"/>
      <c r="E278" s="179"/>
      <c r="F278" s="179"/>
    </row>
    <row r="279" spans="2:6" ht="12.75">
      <c r="B279" s="179"/>
      <c r="C279" s="179"/>
      <c r="D279" s="179"/>
      <c r="E279" s="179"/>
      <c r="F279" s="179"/>
    </row>
    <row r="280" spans="2:6" ht="12.75">
      <c r="B280" s="179"/>
      <c r="C280" s="179"/>
      <c r="D280" s="179"/>
      <c r="E280" s="179"/>
      <c r="F280" s="179"/>
    </row>
    <row r="281" spans="2:6" ht="12.75">
      <c r="B281" s="179"/>
      <c r="C281" s="179"/>
      <c r="D281" s="179"/>
      <c r="E281" s="179"/>
      <c r="F281" s="179"/>
    </row>
    <row r="282" spans="2:6" ht="12.75">
      <c r="B282" s="179"/>
      <c r="C282" s="179"/>
      <c r="D282" s="179"/>
      <c r="E282" s="179"/>
      <c r="F282" s="179"/>
    </row>
    <row r="283" spans="2:6" ht="12.75">
      <c r="B283" s="179"/>
      <c r="C283" s="179"/>
      <c r="D283" s="179"/>
      <c r="E283" s="179"/>
      <c r="F283" s="179"/>
    </row>
    <row r="284" spans="2:6" ht="12.75">
      <c r="B284" s="179"/>
      <c r="C284" s="179"/>
      <c r="D284" s="179"/>
      <c r="E284" s="179"/>
      <c r="F284" s="179"/>
    </row>
    <row r="285" spans="2:6" ht="12.75">
      <c r="B285" s="179"/>
      <c r="C285" s="179"/>
      <c r="D285" s="179"/>
      <c r="E285" s="179"/>
      <c r="F285" s="179"/>
    </row>
    <row r="286" spans="2:6" ht="12.75">
      <c r="B286" s="179"/>
      <c r="C286" s="179"/>
      <c r="D286" s="179"/>
      <c r="E286" s="179"/>
      <c r="F286" s="179"/>
    </row>
    <row r="287" spans="2:6" ht="12.75">
      <c r="B287" s="179"/>
      <c r="C287" s="179"/>
      <c r="D287" s="179"/>
      <c r="E287" s="179"/>
      <c r="F287" s="179"/>
    </row>
    <row r="288" spans="2:6" ht="12.75">
      <c r="B288" s="179"/>
      <c r="C288" s="179"/>
      <c r="D288" s="179"/>
      <c r="E288" s="179"/>
      <c r="F288" s="179"/>
    </row>
    <row r="289" spans="2:6" ht="12.75">
      <c r="B289" s="179"/>
      <c r="C289" s="179"/>
      <c r="D289" s="179"/>
      <c r="E289" s="179"/>
      <c r="F289" s="179"/>
    </row>
    <row r="290" spans="2:6" ht="12.75">
      <c r="B290" s="179"/>
      <c r="C290" s="179"/>
      <c r="D290" s="179"/>
      <c r="E290" s="179"/>
      <c r="F290" s="179"/>
    </row>
    <row r="291" spans="2:6" ht="12.75">
      <c r="B291" s="179"/>
      <c r="C291" s="179"/>
      <c r="D291" s="179"/>
      <c r="E291" s="179"/>
      <c r="F291" s="179"/>
    </row>
    <row r="292" spans="2:6" ht="12.75">
      <c r="B292" s="179"/>
      <c r="C292" s="179"/>
      <c r="D292" s="179"/>
      <c r="E292" s="179"/>
      <c r="F292" s="179"/>
    </row>
    <row r="293" spans="2:6" ht="12.75">
      <c r="B293" s="179"/>
      <c r="C293" s="179"/>
      <c r="D293" s="179"/>
      <c r="E293" s="179"/>
      <c r="F293" s="179"/>
    </row>
    <row r="294" spans="2:6" ht="12.75">
      <c r="B294" s="179"/>
      <c r="C294" s="179"/>
      <c r="D294" s="179"/>
      <c r="E294" s="179"/>
      <c r="F294" s="179"/>
    </row>
    <row r="295" spans="2:6" ht="12.75">
      <c r="B295" s="179"/>
      <c r="C295" s="179"/>
      <c r="D295" s="179"/>
      <c r="E295" s="179"/>
      <c r="F295" s="179"/>
    </row>
    <row r="296" spans="2:6" ht="12.75">
      <c r="B296" s="179"/>
      <c r="C296" s="179"/>
      <c r="D296" s="179"/>
      <c r="E296" s="179"/>
      <c r="F296" s="179"/>
    </row>
    <row r="297" spans="2:6" ht="12.75">
      <c r="B297" s="179"/>
      <c r="C297" s="179"/>
      <c r="D297" s="179"/>
      <c r="E297" s="179"/>
      <c r="F297" s="179"/>
    </row>
    <row r="298" spans="2:6" ht="12.75">
      <c r="B298" s="179"/>
      <c r="C298" s="179"/>
      <c r="D298" s="179"/>
      <c r="E298" s="179"/>
      <c r="F298" s="179"/>
    </row>
    <row r="299" spans="2:6" ht="12.75">
      <c r="B299" s="179"/>
      <c r="C299" s="179"/>
      <c r="D299" s="179"/>
      <c r="E299" s="179"/>
      <c r="F299" s="179"/>
    </row>
    <row r="300" spans="2:6" ht="12.75">
      <c r="B300" s="179"/>
      <c r="C300" s="179"/>
      <c r="D300" s="179"/>
      <c r="E300" s="179"/>
      <c r="F300" s="179"/>
    </row>
    <row r="301" spans="2:6" ht="12.75">
      <c r="B301" s="179"/>
      <c r="C301" s="179"/>
      <c r="D301" s="179"/>
      <c r="E301" s="179"/>
      <c r="F301" s="179"/>
    </row>
    <row r="302" spans="2:6" ht="12.75">
      <c r="B302" s="179"/>
      <c r="C302" s="179"/>
      <c r="D302" s="179"/>
      <c r="E302" s="179"/>
      <c r="F302" s="179"/>
    </row>
    <row r="303" spans="2:6" ht="12.75">
      <c r="B303" s="179"/>
      <c r="C303" s="179"/>
      <c r="D303" s="179"/>
      <c r="E303" s="179"/>
      <c r="F303" s="179"/>
    </row>
    <row r="304" spans="2:6" ht="12.75">
      <c r="B304" s="179"/>
      <c r="C304" s="179"/>
      <c r="D304" s="179"/>
      <c r="E304" s="179"/>
      <c r="F304" s="179"/>
    </row>
    <row r="305" spans="2:6" ht="12.75">
      <c r="B305" s="179"/>
      <c r="C305" s="179"/>
      <c r="D305" s="179"/>
      <c r="E305" s="179"/>
      <c r="F305" s="179"/>
    </row>
    <row r="306" spans="2:6" ht="12.75">
      <c r="B306" s="179"/>
      <c r="C306" s="179"/>
      <c r="D306" s="179"/>
      <c r="E306" s="179"/>
      <c r="F306" s="179"/>
    </row>
    <row r="307" spans="2:6" ht="12.75">
      <c r="B307" s="179"/>
      <c r="C307" s="179"/>
      <c r="D307" s="179"/>
      <c r="E307" s="179"/>
      <c r="F307" s="179"/>
    </row>
    <row r="308" spans="2:6" ht="12.75">
      <c r="B308" s="179"/>
      <c r="C308" s="179"/>
      <c r="D308" s="179"/>
      <c r="E308" s="179"/>
      <c r="F308" s="179"/>
    </row>
    <row r="309" spans="2:6" ht="12.75">
      <c r="B309" s="179"/>
      <c r="C309" s="179"/>
      <c r="D309" s="179"/>
      <c r="E309" s="179"/>
      <c r="F309" s="179"/>
    </row>
    <row r="310" spans="2:6" ht="12.75">
      <c r="B310" s="179"/>
      <c r="C310" s="179"/>
      <c r="D310" s="179"/>
      <c r="E310" s="179"/>
      <c r="F310" s="179"/>
    </row>
    <row r="311" spans="2:6" ht="12.75">
      <c r="B311" s="179"/>
      <c r="C311" s="179"/>
      <c r="D311" s="179"/>
      <c r="E311" s="179"/>
      <c r="F311" s="179"/>
    </row>
    <row r="312" spans="2:6" ht="12.75">
      <c r="B312" s="179"/>
      <c r="C312" s="179"/>
      <c r="D312" s="179"/>
      <c r="E312" s="179"/>
      <c r="F312" s="179"/>
    </row>
    <row r="313" spans="2:6" ht="12.75">
      <c r="B313" s="179"/>
      <c r="C313" s="179"/>
      <c r="D313" s="179"/>
      <c r="E313" s="179"/>
      <c r="F313" s="179"/>
    </row>
    <row r="314" spans="2:6" ht="12.75">
      <c r="B314" s="179"/>
      <c r="C314" s="179"/>
      <c r="D314" s="179"/>
      <c r="E314" s="179"/>
      <c r="F314" s="179"/>
    </row>
    <row r="315" spans="2:6" ht="12.75">
      <c r="B315" s="179"/>
      <c r="C315" s="179"/>
      <c r="D315" s="179"/>
      <c r="E315" s="179"/>
      <c r="F315" s="179"/>
    </row>
    <row r="316" spans="2:6" ht="12.75">
      <c r="B316" s="179"/>
      <c r="C316" s="179"/>
      <c r="D316" s="179"/>
      <c r="E316" s="179"/>
      <c r="F316" s="179"/>
    </row>
    <row r="317" spans="2:6" ht="12.75">
      <c r="B317" s="179"/>
      <c r="C317" s="179"/>
      <c r="D317" s="179"/>
      <c r="E317" s="179"/>
      <c r="F317" s="179"/>
    </row>
    <row r="318" spans="2:6" ht="12.75">
      <c r="B318" s="179"/>
      <c r="C318" s="179"/>
      <c r="D318" s="179"/>
      <c r="E318" s="179"/>
      <c r="F318" s="179"/>
    </row>
    <row r="319" spans="2:6" ht="12.75">
      <c r="B319" s="179"/>
      <c r="C319" s="179"/>
      <c r="D319" s="179"/>
      <c r="E319" s="179"/>
      <c r="F319" s="179"/>
    </row>
    <row r="320" spans="2:6" ht="12.75">
      <c r="B320" s="179"/>
      <c r="C320" s="179"/>
      <c r="D320" s="179"/>
      <c r="E320" s="179"/>
      <c r="F320" s="179"/>
    </row>
    <row r="321" spans="2:6" ht="12.75">
      <c r="B321" s="179"/>
      <c r="C321" s="179"/>
      <c r="D321" s="179"/>
      <c r="E321" s="179"/>
      <c r="F321" s="179"/>
    </row>
    <row r="322" spans="2:6" ht="12.75">
      <c r="B322" s="179"/>
      <c r="C322" s="179"/>
      <c r="D322" s="179"/>
      <c r="E322" s="179"/>
      <c r="F322" s="179"/>
    </row>
    <row r="323" spans="2:6" ht="12.75">
      <c r="B323" s="179"/>
      <c r="C323" s="179"/>
      <c r="D323" s="179"/>
      <c r="E323" s="179"/>
      <c r="F323" s="179"/>
    </row>
    <row r="324" spans="2:6" ht="12.75">
      <c r="B324" s="179"/>
      <c r="C324" s="179"/>
      <c r="D324" s="179"/>
      <c r="E324" s="179"/>
      <c r="F324" s="179"/>
    </row>
    <row r="325" spans="2:6" ht="12.75">
      <c r="B325" s="179"/>
      <c r="C325" s="179"/>
      <c r="D325" s="179"/>
      <c r="E325" s="179"/>
      <c r="F325" s="179"/>
    </row>
    <row r="326" spans="2:6" ht="12.75">
      <c r="B326" s="179"/>
      <c r="C326" s="179"/>
      <c r="D326" s="179"/>
      <c r="E326" s="179"/>
      <c r="F326" s="179"/>
    </row>
    <row r="327" spans="2:6" ht="12.75">
      <c r="B327" s="179"/>
      <c r="C327" s="179"/>
      <c r="D327" s="179"/>
      <c r="E327" s="179"/>
      <c r="F327" s="179"/>
    </row>
    <row r="328" spans="2:6" ht="12.75">
      <c r="B328" s="179"/>
      <c r="C328" s="179"/>
      <c r="D328" s="179"/>
      <c r="E328" s="179"/>
      <c r="F328" s="179"/>
    </row>
    <row r="329" spans="2:6" ht="12.75">
      <c r="B329" s="179"/>
      <c r="C329" s="179"/>
      <c r="D329" s="179"/>
      <c r="E329" s="179"/>
      <c r="F329" s="179"/>
    </row>
    <row r="330" spans="2:6" ht="12.75">
      <c r="B330" s="179"/>
      <c r="C330" s="179"/>
      <c r="D330" s="179"/>
      <c r="E330" s="179"/>
      <c r="F330" s="179"/>
    </row>
    <row r="331" spans="2:6" ht="12.75">
      <c r="B331" s="179"/>
      <c r="C331" s="179"/>
      <c r="D331" s="179"/>
      <c r="E331" s="179"/>
      <c r="F331" s="179"/>
    </row>
    <row r="332" spans="2:6" ht="12.75">
      <c r="B332" s="179"/>
      <c r="C332" s="179"/>
      <c r="D332" s="179"/>
      <c r="E332" s="179"/>
      <c r="F332" s="179"/>
    </row>
    <row r="333" spans="2:6" ht="12.75">
      <c r="B333" s="179"/>
      <c r="C333" s="179"/>
      <c r="D333" s="179"/>
      <c r="E333" s="179"/>
      <c r="F333" s="179"/>
    </row>
    <row r="334" spans="2:6" ht="12.75">
      <c r="B334" s="179"/>
      <c r="C334" s="179"/>
      <c r="D334" s="179"/>
      <c r="E334" s="179"/>
      <c r="F334" s="179"/>
    </row>
    <row r="335" spans="2:6" ht="12.75">
      <c r="B335" s="179"/>
      <c r="C335" s="179"/>
      <c r="D335" s="179"/>
      <c r="E335" s="179"/>
      <c r="F335" s="179"/>
    </row>
    <row r="336" spans="2:6" ht="12.75">
      <c r="B336" s="179"/>
      <c r="C336" s="179"/>
      <c r="D336" s="179"/>
      <c r="E336" s="179"/>
      <c r="F336" s="179"/>
    </row>
    <row r="337" spans="2:6" ht="12.75">
      <c r="B337" s="179"/>
      <c r="C337" s="179"/>
      <c r="D337" s="179"/>
      <c r="E337" s="179"/>
      <c r="F337" s="179"/>
    </row>
    <row r="338" spans="2:6" ht="12.75">
      <c r="B338" s="179"/>
      <c r="C338" s="179"/>
      <c r="D338" s="179"/>
      <c r="E338" s="179"/>
      <c r="F338" s="179"/>
    </row>
    <row r="339" spans="2:6" ht="12.75">
      <c r="B339" s="179"/>
      <c r="C339" s="179"/>
      <c r="D339" s="179"/>
      <c r="E339" s="179"/>
      <c r="F339" s="179"/>
    </row>
    <row r="340" spans="2:6" ht="12.75">
      <c r="B340" s="179"/>
      <c r="C340" s="179"/>
      <c r="D340" s="179"/>
      <c r="E340" s="179"/>
      <c r="F340" s="179"/>
    </row>
    <row r="341" spans="2:6" ht="12.75">
      <c r="B341" s="179"/>
      <c r="C341" s="179"/>
      <c r="D341" s="179"/>
      <c r="E341" s="179"/>
      <c r="F341" s="179"/>
    </row>
    <row r="342" spans="2:6" ht="12.75">
      <c r="B342" s="179"/>
      <c r="C342" s="179"/>
      <c r="D342" s="179"/>
      <c r="E342" s="179"/>
      <c r="F342" s="179"/>
    </row>
    <row r="343" spans="2:6" ht="12.75">
      <c r="B343" s="179"/>
      <c r="C343" s="179"/>
      <c r="D343" s="179"/>
      <c r="E343" s="179"/>
      <c r="F343" s="179"/>
    </row>
    <row r="344" spans="2:6" ht="12.75">
      <c r="B344" s="179"/>
      <c r="C344" s="179"/>
      <c r="D344" s="179"/>
      <c r="E344" s="179"/>
      <c r="F344" s="179"/>
    </row>
    <row r="345" spans="2:6" ht="12.75">
      <c r="B345" s="179"/>
      <c r="C345" s="179"/>
      <c r="D345" s="179"/>
      <c r="E345" s="179"/>
      <c r="F345" s="179"/>
    </row>
    <row r="346" spans="2:6" ht="12.75">
      <c r="B346" s="179"/>
      <c r="C346" s="179"/>
      <c r="D346" s="179"/>
      <c r="E346" s="179"/>
      <c r="F346" s="179"/>
    </row>
    <row r="347" spans="2:6" ht="12.75">
      <c r="B347" s="179"/>
      <c r="C347" s="179"/>
      <c r="D347" s="179"/>
      <c r="E347" s="179"/>
      <c r="F347" s="179"/>
    </row>
    <row r="348" spans="2:6" ht="12.75">
      <c r="B348" s="179"/>
      <c r="C348" s="179"/>
      <c r="D348" s="179"/>
      <c r="E348" s="179"/>
      <c r="F348" s="179"/>
    </row>
    <row r="349" spans="2:6" ht="12.75">
      <c r="B349" s="179"/>
      <c r="C349" s="179"/>
      <c r="D349" s="179"/>
      <c r="E349" s="179"/>
      <c r="F349" s="179"/>
    </row>
    <row r="350" spans="2:6" ht="12.75">
      <c r="B350" s="179"/>
      <c r="C350" s="179"/>
      <c r="D350" s="179"/>
      <c r="E350" s="179"/>
      <c r="F350" s="179"/>
    </row>
    <row r="351" spans="2:6" ht="12.75">
      <c r="B351" s="179"/>
      <c r="C351" s="179"/>
      <c r="D351" s="179"/>
      <c r="E351" s="179"/>
      <c r="F351" s="179"/>
    </row>
    <row r="352" spans="2:6" ht="12.75">
      <c r="B352" s="179"/>
      <c r="C352" s="179"/>
      <c r="D352" s="179"/>
      <c r="E352" s="179"/>
      <c r="F352" s="179"/>
    </row>
    <row r="353" spans="2:6" ht="12.75">
      <c r="B353" s="179"/>
      <c r="C353" s="179"/>
      <c r="D353" s="179"/>
      <c r="E353" s="179"/>
      <c r="F353" s="179"/>
    </row>
    <row r="354" spans="2:6" ht="12.75">
      <c r="B354" s="179"/>
      <c r="C354" s="179"/>
      <c r="D354" s="179"/>
      <c r="E354" s="179"/>
      <c r="F354" s="179"/>
    </row>
    <row r="355" spans="2:6" ht="12.75">
      <c r="B355" s="179"/>
      <c r="C355" s="179"/>
      <c r="D355" s="179"/>
      <c r="E355" s="179"/>
      <c r="F355" s="179"/>
    </row>
    <row r="356" spans="2:6" ht="12.75">
      <c r="B356" s="179"/>
      <c r="C356" s="179"/>
      <c r="D356" s="179"/>
      <c r="E356" s="179"/>
      <c r="F356" s="179"/>
    </row>
    <row r="357" spans="2:6" ht="12.75">
      <c r="B357" s="179"/>
      <c r="C357" s="179"/>
      <c r="D357" s="179"/>
      <c r="E357" s="179"/>
      <c r="F357" s="179"/>
    </row>
    <row r="358" spans="2:6" ht="12.75">
      <c r="B358" s="179"/>
      <c r="C358" s="179"/>
      <c r="D358" s="179"/>
      <c r="E358" s="179"/>
      <c r="F358" s="179"/>
    </row>
    <row r="359" spans="2:6" ht="12.75">
      <c r="B359" s="179"/>
      <c r="C359" s="179"/>
      <c r="D359" s="179"/>
      <c r="E359" s="179"/>
      <c r="F359" s="179"/>
    </row>
    <row r="360" spans="2:6" ht="12.75">
      <c r="B360" s="179"/>
      <c r="C360" s="179"/>
      <c r="D360" s="179"/>
      <c r="E360" s="179"/>
      <c r="F360" s="179"/>
    </row>
    <row r="361" spans="2:6" ht="12.75">
      <c r="B361" s="179"/>
      <c r="C361" s="179"/>
      <c r="D361" s="179"/>
      <c r="E361" s="179"/>
      <c r="F361" s="179"/>
    </row>
    <row r="362" spans="2:6" ht="12.75">
      <c r="B362" s="179"/>
      <c r="C362" s="179"/>
      <c r="D362" s="179"/>
      <c r="E362" s="179"/>
      <c r="F362" s="179"/>
    </row>
    <row r="363" spans="2:6" ht="12.75">
      <c r="B363" s="179"/>
      <c r="C363" s="179"/>
      <c r="D363" s="179"/>
      <c r="E363" s="179"/>
      <c r="F363" s="179"/>
    </row>
    <row r="364" spans="2:6" ht="12.75">
      <c r="B364" s="179"/>
      <c r="C364" s="179"/>
      <c r="D364" s="179"/>
      <c r="E364" s="179"/>
      <c r="F364" s="179"/>
    </row>
    <row r="365" spans="2:6" ht="12.75">
      <c r="B365" s="179"/>
      <c r="C365" s="179"/>
      <c r="D365" s="179"/>
      <c r="E365" s="179"/>
      <c r="F365" s="179"/>
    </row>
    <row r="366" spans="2:6" ht="12.75">
      <c r="B366" s="179"/>
      <c r="C366" s="179"/>
      <c r="D366" s="179"/>
      <c r="E366" s="179"/>
      <c r="F366" s="179"/>
    </row>
    <row r="367" spans="2:6" ht="12.75">
      <c r="B367" s="179"/>
      <c r="C367" s="179"/>
      <c r="D367" s="179"/>
      <c r="E367" s="179"/>
      <c r="F367" s="179"/>
    </row>
    <row r="368" spans="2:6" ht="12.75">
      <c r="B368" s="179"/>
      <c r="C368" s="179"/>
      <c r="D368" s="179"/>
      <c r="E368" s="179"/>
      <c r="F368" s="179"/>
    </row>
    <row r="369" spans="2:6" ht="12.75">
      <c r="B369" s="179"/>
      <c r="C369" s="179"/>
      <c r="D369" s="179"/>
      <c r="E369" s="179"/>
      <c r="F369" s="179"/>
    </row>
    <row r="370" spans="2:6" ht="12.75">
      <c r="B370" s="179"/>
      <c r="C370" s="179"/>
      <c r="D370" s="179"/>
      <c r="E370" s="179"/>
      <c r="F370" s="179"/>
    </row>
    <row r="371" spans="2:6" ht="12.75">
      <c r="B371" s="179"/>
      <c r="C371" s="179"/>
      <c r="D371" s="179"/>
      <c r="E371" s="179"/>
      <c r="F371" s="179"/>
    </row>
    <row r="372" spans="2:6" ht="12.75">
      <c r="B372" s="179"/>
      <c r="C372" s="179"/>
      <c r="D372" s="179"/>
      <c r="E372" s="179"/>
      <c r="F372" s="179"/>
    </row>
    <row r="373" spans="2:6" ht="12.75">
      <c r="B373" s="179"/>
      <c r="C373" s="179"/>
      <c r="D373" s="179"/>
      <c r="E373" s="179"/>
      <c r="F373" s="179"/>
    </row>
    <row r="374" spans="2:6" ht="12.75">
      <c r="B374" s="179"/>
      <c r="C374" s="179"/>
      <c r="D374" s="179"/>
      <c r="E374" s="179"/>
      <c r="F374" s="179"/>
    </row>
    <row r="375" spans="2:6" ht="12.75">
      <c r="B375" s="179"/>
      <c r="C375" s="179"/>
      <c r="D375" s="179"/>
      <c r="E375" s="179"/>
      <c r="F375" s="179"/>
    </row>
    <row r="376" spans="2:6" ht="12.75">
      <c r="B376" s="179"/>
      <c r="C376" s="179"/>
      <c r="D376" s="179"/>
      <c r="E376" s="179"/>
      <c r="F376" s="179"/>
    </row>
    <row r="377" spans="2:6" ht="12.75">
      <c r="B377" s="179"/>
      <c r="C377" s="179"/>
      <c r="D377" s="179"/>
      <c r="E377" s="179"/>
      <c r="F377" s="179"/>
    </row>
    <row r="378" spans="2:6" ht="12.75">
      <c r="B378" s="179"/>
      <c r="C378" s="179"/>
      <c r="D378" s="179"/>
      <c r="E378" s="179"/>
      <c r="F378" s="179"/>
    </row>
    <row r="379" spans="2:6" ht="12.75">
      <c r="B379" s="179"/>
      <c r="C379" s="179"/>
      <c r="D379" s="179"/>
      <c r="E379" s="179"/>
      <c r="F379" s="179"/>
    </row>
    <row r="380" spans="2:6" ht="12.75">
      <c r="B380" s="179"/>
      <c r="C380" s="179"/>
      <c r="D380" s="179"/>
      <c r="E380" s="179"/>
      <c r="F380" s="179"/>
    </row>
    <row r="381" spans="2:6" ht="12.75">
      <c r="B381" s="179"/>
      <c r="C381" s="179"/>
      <c r="D381" s="179"/>
      <c r="E381" s="179"/>
      <c r="F381" s="179"/>
    </row>
    <row r="382" spans="2:6" ht="12.75">
      <c r="B382" s="179"/>
      <c r="C382" s="179"/>
      <c r="D382" s="179"/>
      <c r="E382" s="179"/>
      <c r="F382" s="179"/>
    </row>
    <row r="383" spans="2:6" ht="12.75">
      <c r="B383" s="179"/>
      <c r="C383" s="179"/>
      <c r="D383" s="179"/>
      <c r="E383" s="179"/>
      <c r="F383" s="179"/>
    </row>
    <row r="384" spans="2:6" ht="12.75">
      <c r="B384" s="179"/>
      <c r="C384" s="179"/>
      <c r="D384" s="179"/>
      <c r="E384" s="179"/>
      <c r="F384" s="179"/>
    </row>
    <row r="385" spans="2:6" ht="12.75">
      <c r="B385" s="179"/>
      <c r="C385" s="179"/>
      <c r="D385" s="179"/>
      <c r="E385" s="179"/>
      <c r="F385" s="179"/>
    </row>
    <row r="386" spans="2:6" ht="12.75">
      <c r="B386" s="179"/>
      <c r="C386" s="179"/>
      <c r="D386" s="179"/>
      <c r="E386" s="179"/>
      <c r="F386" s="179"/>
    </row>
    <row r="387" spans="2:6" ht="12.75">
      <c r="B387" s="179"/>
      <c r="C387" s="179"/>
      <c r="D387" s="179"/>
      <c r="E387" s="179"/>
      <c r="F387" s="179"/>
    </row>
    <row r="388" spans="2:6" ht="12.75">
      <c r="B388" s="179"/>
      <c r="C388" s="179"/>
      <c r="D388" s="179"/>
      <c r="E388" s="179"/>
      <c r="F388" s="179"/>
    </row>
    <row r="389" spans="2:6" ht="12.75">
      <c r="B389" s="179"/>
      <c r="C389" s="179"/>
      <c r="D389" s="179"/>
      <c r="E389" s="179"/>
      <c r="F389" s="179"/>
    </row>
    <row r="390" spans="2:6" ht="12.75">
      <c r="B390" s="179"/>
      <c r="C390" s="179"/>
      <c r="D390" s="179"/>
      <c r="E390" s="179"/>
      <c r="F390" s="179"/>
    </row>
    <row r="391" spans="2:6" ht="12.75">
      <c r="B391" s="179"/>
      <c r="C391" s="179"/>
      <c r="D391" s="179"/>
      <c r="E391" s="179"/>
      <c r="F391" s="179"/>
    </row>
    <row r="392" spans="2:6" ht="12.75">
      <c r="B392" s="179"/>
      <c r="C392" s="179"/>
      <c r="D392" s="179"/>
      <c r="E392" s="179"/>
      <c r="F392" s="179"/>
    </row>
    <row r="393" spans="2:6" ht="12.75">
      <c r="B393" s="179"/>
      <c r="C393" s="179"/>
      <c r="D393" s="179"/>
      <c r="E393" s="179"/>
      <c r="F393" s="179"/>
    </row>
    <row r="394" spans="2:6" ht="12.75">
      <c r="B394" s="179"/>
      <c r="C394" s="179"/>
      <c r="D394" s="179"/>
      <c r="E394" s="179"/>
      <c r="F394" s="179"/>
    </row>
    <row r="395" spans="2:6" ht="12.75">
      <c r="B395" s="179"/>
      <c r="C395" s="179"/>
      <c r="D395" s="179"/>
      <c r="E395" s="179"/>
      <c r="F395" s="179"/>
    </row>
    <row r="396" spans="2:6" ht="12.75">
      <c r="B396" s="179"/>
      <c r="C396" s="179"/>
      <c r="D396" s="179"/>
      <c r="E396" s="179"/>
      <c r="F396" s="179"/>
    </row>
    <row r="397" spans="2:6" ht="12.75">
      <c r="B397" s="179"/>
      <c r="C397" s="179"/>
      <c r="D397" s="179"/>
      <c r="E397" s="179"/>
      <c r="F397" s="179"/>
    </row>
    <row r="398" spans="2:6" ht="12.75">
      <c r="B398" s="179"/>
      <c r="C398" s="179"/>
      <c r="D398" s="179"/>
      <c r="E398" s="179"/>
      <c r="F398" s="179"/>
    </row>
    <row r="399" spans="2:6" ht="12.75">
      <c r="B399" s="179"/>
      <c r="C399" s="179"/>
      <c r="D399" s="179"/>
      <c r="E399" s="179"/>
      <c r="F399" s="179"/>
    </row>
    <row r="400" spans="2:6" ht="12.75">
      <c r="B400" s="179"/>
      <c r="C400" s="179"/>
      <c r="D400" s="179"/>
      <c r="E400" s="179"/>
      <c r="F400" s="179"/>
    </row>
    <row r="401" spans="2:6" ht="12.75">
      <c r="B401" s="179"/>
      <c r="C401" s="179"/>
      <c r="D401" s="179"/>
      <c r="E401" s="179"/>
      <c r="F401" s="179"/>
    </row>
    <row r="402" spans="2:6" ht="12.75">
      <c r="B402" s="179"/>
      <c r="C402" s="179"/>
      <c r="D402" s="179"/>
      <c r="E402" s="179"/>
      <c r="F402" s="179"/>
    </row>
    <row r="403" spans="2:6" ht="12.75">
      <c r="B403" s="179"/>
      <c r="C403" s="179"/>
      <c r="D403" s="179"/>
      <c r="E403" s="179"/>
      <c r="F403" s="179"/>
    </row>
    <row r="404" spans="2:6" ht="12.75">
      <c r="B404" s="179"/>
      <c r="C404" s="179"/>
      <c r="D404" s="179"/>
      <c r="E404" s="179"/>
      <c r="F404" s="179"/>
    </row>
    <row r="405" spans="2:6" ht="12.75">
      <c r="B405" s="179"/>
      <c r="C405" s="179"/>
      <c r="D405" s="179"/>
      <c r="E405" s="179"/>
      <c r="F405" s="179"/>
    </row>
    <row r="406" spans="2:6" ht="12.75">
      <c r="B406" s="179"/>
      <c r="C406" s="179"/>
      <c r="D406" s="179"/>
      <c r="E406" s="179"/>
      <c r="F406" s="179"/>
    </row>
    <row r="407" spans="2:6" ht="12.75">
      <c r="B407" s="179"/>
      <c r="C407" s="179"/>
      <c r="D407" s="179"/>
      <c r="E407" s="179"/>
      <c r="F407" s="179"/>
    </row>
    <row r="408" spans="2:6" ht="12.75">
      <c r="B408" s="179"/>
      <c r="C408" s="179"/>
      <c r="D408" s="179"/>
      <c r="E408" s="179"/>
      <c r="F408" s="179"/>
    </row>
    <row r="409" spans="2:6" ht="12.75">
      <c r="B409" s="179"/>
      <c r="C409" s="179"/>
      <c r="D409" s="179"/>
      <c r="E409" s="179"/>
      <c r="F409" s="179"/>
    </row>
    <row r="410" spans="2:6" ht="12.75">
      <c r="B410" s="179"/>
      <c r="C410" s="179"/>
      <c r="D410" s="179"/>
      <c r="E410" s="179"/>
      <c r="F410" s="179"/>
    </row>
    <row r="411" spans="2:6" ht="12.75">
      <c r="B411" s="179"/>
      <c r="C411" s="179"/>
      <c r="D411" s="179"/>
      <c r="E411" s="179"/>
      <c r="F411" s="179"/>
    </row>
    <row r="412" spans="2:6" ht="12.75">
      <c r="B412" s="179"/>
      <c r="C412" s="179"/>
      <c r="D412" s="179"/>
      <c r="E412" s="179"/>
      <c r="F412" s="179"/>
    </row>
    <row r="413" spans="2:6" ht="12.75">
      <c r="B413" s="179"/>
      <c r="C413" s="179"/>
      <c r="D413" s="179"/>
      <c r="E413" s="179"/>
      <c r="F413" s="179"/>
    </row>
    <row r="414" spans="2:6" ht="12.75">
      <c r="B414" s="179"/>
      <c r="C414" s="179"/>
      <c r="D414" s="179"/>
      <c r="E414" s="179"/>
      <c r="F414" s="179"/>
    </row>
    <row r="415" spans="2:6" ht="12.75">
      <c r="B415" s="179"/>
      <c r="C415" s="179"/>
      <c r="D415" s="179"/>
      <c r="E415" s="179"/>
      <c r="F415" s="179"/>
    </row>
    <row r="416" spans="2:6" ht="12.75">
      <c r="B416" s="179"/>
      <c r="C416" s="179"/>
      <c r="D416" s="179"/>
      <c r="E416" s="179"/>
      <c r="F416" s="179"/>
    </row>
    <row r="417" spans="2:6" ht="12.75">
      <c r="B417" s="179"/>
      <c r="C417" s="179"/>
      <c r="D417" s="179"/>
      <c r="E417" s="179"/>
      <c r="F417" s="179"/>
    </row>
    <row r="418" spans="2:6" ht="12.75">
      <c r="B418" s="179"/>
      <c r="C418" s="179"/>
      <c r="D418" s="179"/>
      <c r="E418" s="179"/>
      <c r="F418" s="179"/>
    </row>
    <row r="419" spans="2:6" ht="12.75">
      <c r="B419" s="179"/>
      <c r="C419" s="179"/>
      <c r="D419" s="179"/>
      <c r="E419" s="179"/>
      <c r="F419" s="179"/>
    </row>
    <row r="420" spans="2:6" ht="12.75">
      <c r="B420" s="179"/>
      <c r="C420" s="179"/>
      <c r="D420" s="179"/>
      <c r="E420" s="179"/>
      <c r="F420" s="179"/>
    </row>
    <row r="421" spans="2:6" ht="12.75">
      <c r="B421" s="179"/>
      <c r="C421" s="179"/>
      <c r="D421" s="179"/>
      <c r="E421" s="179"/>
      <c r="F421" s="179"/>
    </row>
    <row r="422" spans="2:6" ht="12.75">
      <c r="B422" s="179"/>
      <c r="C422" s="179"/>
      <c r="D422" s="179"/>
      <c r="E422" s="179"/>
      <c r="F422" s="179"/>
    </row>
    <row r="423" spans="2:6" ht="12.75">
      <c r="B423" s="179"/>
      <c r="C423" s="179"/>
      <c r="D423" s="179"/>
      <c r="E423" s="179"/>
      <c r="F423" s="179"/>
    </row>
    <row r="424" spans="2:6" ht="12.75">
      <c r="B424" s="179"/>
      <c r="C424" s="179"/>
      <c r="D424" s="179"/>
      <c r="E424" s="179"/>
      <c r="F424" s="179"/>
    </row>
    <row r="425" spans="2:6" ht="12.75">
      <c r="B425" s="179"/>
      <c r="C425" s="179"/>
      <c r="D425" s="179"/>
      <c r="E425" s="179"/>
      <c r="F425" s="179"/>
    </row>
    <row r="426" spans="2:6" ht="12.75">
      <c r="B426" s="179"/>
      <c r="C426" s="179"/>
      <c r="D426" s="179"/>
      <c r="E426" s="179"/>
      <c r="F426" s="179"/>
    </row>
    <row r="427" spans="2:6" ht="12.75">
      <c r="B427" s="179"/>
      <c r="C427" s="179"/>
      <c r="D427" s="179"/>
      <c r="E427" s="179"/>
      <c r="F427" s="179"/>
    </row>
    <row r="428" spans="2:6" ht="12.75">
      <c r="B428" s="179"/>
      <c r="C428" s="179"/>
      <c r="D428" s="179"/>
      <c r="E428" s="179"/>
      <c r="F428" s="179"/>
    </row>
    <row r="429" spans="2:6" ht="12.75">
      <c r="B429" s="179"/>
      <c r="C429" s="179"/>
      <c r="D429" s="179"/>
      <c r="E429" s="179"/>
      <c r="F429" s="179"/>
    </row>
    <row r="430" spans="2:6" ht="12.75">
      <c r="B430" s="179"/>
      <c r="C430" s="179"/>
      <c r="D430" s="179"/>
      <c r="E430" s="179"/>
      <c r="F430" s="179"/>
    </row>
    <row r="431" spans="2:6" ht="12.75">
      <c r="B431" s="179"/>
      <c r="C431" s="179"/>
      <c r="D431" s="179"/>
      <c r="E431" s="179"/>
      <c r="F431" s="179"/>
    </row>
    <row r="432" spans="2:6" ht="12.75">
      <c r="B432" s="179"/>
      <c r="C432" s="179"/>
      <c r="D432" s="179"/>
      <c r="E432" s="179"/>
      <c r="F432" s="179"/>
    </row>
    <row r="433" spans="2:6" ht="12.75">
      <c r="B433" s="179"/>
      <c r="C433" s="179"/>
      <c r="D433" s="179"/>
      <c r="E433" s="179"/>
      <c r="F433" s="179"/>
    </row>
    <row r="434" spans="2:6" ht="12.75">
      <c r="B434" s="179"/>
      <c r="C434" s="179"/>
      <c r="D434" s="179"/>
      <c r="E434" s="179"/>
      <c r="F434" s="179"/>
    </row>
    <row r="435" spans="2:6" ht="12.75">
      <c r="B435" s="179"/>
      <c r="C435" s="179"/>
      <c r="D435" s="179"/>
      <c r="E435" s="179"/>
      <c r="F435" s="179"/>
    </row>
    <row r="436" spans="2:6" ht="12.75">
      <c r="B436" s="179"/>
      <c r="C436" s="179"/>
      <c r="D436" s="179"/>
      <c r="E436" s="179"/>
      <c r="F436" s="179"/>
    </row>
    <row r="437" spans="2:6" ht="12.75">
      <c r="B437" s="179"/>
      <c r="C437" s="179"/>
      <c r="D437" s="179"/>
      <c r="E437" s="179"/>
      <c r="F437" s="179"/>
    </row>
    <row r="438" spans="2:6" ht="12.75">
      <c r="B438" s="179"/>
      <c r="C438" s="179"/>
      <c r="D438" s="179"/>
      <c r="E438" s="179"/>
      <c r="F438" s="179"/>
    </row>
    <row r="439" spans="2:6" ht="12.75">
      <c r="B439" s="179"/>
      <c r="C439" s="179"/>
      <c r="D439" s="179"/>
      <c r="E439" s="179"/>
      <c r="F439" s="179"/>
    </row>
    <row r="440" spans="2:6" ht="12.75">
      <c r="B440" s="179"/>
      <c r="C440" s="179"/>
      <c r="D440" s="179"/>
      <c r="E440" s="179"/>
      <c r="F440" s="179"/>
    </row>
    <row r="441" spans="2:6" ht="12.75">
      <c r="B441" s="179"/>
      <c r="C441" s="179"/>
      <c r="D441" s="179"/>
      <c r="E441" s="179"/>
      <c r="F441" s="179"/>
    </row>
    <row r="442" spans="2:6" ht="12.75">
      <c r="B442" s="179"/>
      <c r="C442" s="179"/>
      <c r="D442" s="179"/>
      <c r="E442" s="179"/>
      <c r="F442" s="179"/>
    </row>
    <row r="443" spans="2:6" ht="12.75">
      <c r="B443" s="179"/>
      <c r="C443" s="179"/>
      <c r="D443" s="179"/>
      <c r="E443" s="179"/>
      <c r="F443" s="179"/>
    </row>
    <row r="444" spans="2:6" ht="12.75">
      <c r="B444" s="179"/>
      <c r="C444" s="179"/>
      <c r="D444" s="179"/>
      <c r="E444" s="179"/>
      <c r="F444" s="179"/>
    </row>
    <row r="445" spans="2:6" ht="12.75">
      <c r="B445" s="179"/>
      <c r="C445" s="179"/>
      <c r="D445" s="179"/>
      <c r="E445" s="179"/>
      <c r="F445" s="179"/>
    </row>
    <row r="446" spans="2:6" ht="12.75">
      <c r="B446" s="179"/>
      <c r="C446" s="179"/>
      <c r="D446" s="179"/>
      <c r="E446" s="179"/>
      <c r="F446" s="179"/>
    </row>
    <row r="447" spans="2:6" ht="12.75">
      <c r="B447" s="179"/>
      <c r="C447" s="179"/>
      <c r="D447" s="179"/>
      <c r="E447" s="179"/>
      <c r="F447" s="179"/>
    </row>
    <row r="448" spans="2:6" ht="12.75">
      <c r="B448" s="179"/>
      <c r="C448" s="179"/>
      <c r="D448" s="179"/>
      <c r="E448" s="179"/>
      <c r="F448" s="179"/>
    </row>
    <row r="449" spans="2:6" ht="12.75">
      <c r="B449" s="179"/>
      <c r="C449" s="179"/>
      <c r="D449" s="179"/>
      <c r="E449" s="179"/>
      <c r="F449" s="179"/>
    </row>
    <row r="450" spans="2:6" ht="12.75">
      <c r="B450" s="179"/>
      <c r="C450" s="179"/>
      <c r="D450" s="179"/>
      <c r="E450" s="179"/>
      <c r="F450" s="179"/>
    </row>
    <row r="451" spans="2:6" ht="12.75">
      <c r="B451" s="179"/>
      <c r="C451" s="179"/>
      <c r="D451" s="179"/>
      <c r="E451" s="179"/>
      <c r="F451" s="179"/>
    </row>
    <row r="452" spans="2:6" ht="12.75">
      <c r="B452" s="179"/>
      <c r="C452" s="179"/>
      <c r="D452" s="179"/>
      <c r="E452" s="179"/>
      <c r="F452" s="179"/>
    </row>
    <row r="453" spans="2:6" ht="12.75">
      <c r="B453" s="179"/>
      <c r="C453" s="179"/>
      <c r="D453" s="179"/>
      <c r="E453" s="179"/>
      <c r="F453" s="179"/>
    </row>
    <row r="454" spans="2:6" ht="12.75">
      <c r="B454" s="179"/>
      <c r="C454" s="179"/>
      <c r="D454" s="179"/>
      <c r="E454" s="179"/>
      <c r="F454" s="179"/>
    </row>
    <row r="455" spans="2:6" ht="12.75">
      <c r="B455" s="179"/>
      <c r="C455" s="179"/>
      <c r="D455" s="179"/>
      <c r="E455" s="179"/>
      <c r="F455" s="179"/>
    </row>
    <row r="456" spans="2:6" ht="12.75">
      <c r="B456" s="179"/>
      <c r="C456" s="179"/>
      <c r="D456" s="179"/>
      <c r="E456" s="179"/>
      <c r="F456" s="179"/>
    </row>
    <row r="457" spans="2:6" ht="12.75">
      <c r="B457" s="179"/>
      <c r="C457" s="179"/>
      <c r="D457" s="179"/>
      <c r="E457" s="179"/>
      <c r="F457" s="179"/>
    </row>
    <row r="458" spans="2:6" ht="12.75">
      <c r="B458" s="179"/>
      <c r="C458" s="179"/>
      <c r="D458" s="179"/>
      <c r="E458" s="179"/>
      <c r="F458" s="179"/>
    </row>
    <row r="459" spans="2:6" ht="12.75">
      <c r="B459" s="179"/>
      <c r="C459" s="179"/>
      <c r="D459" s="179"/>
      <c r="E459" s="179"/>
      <c r="F459" s="179"/>
    </row>
    <row r="460" spans="2:6" ht="12.75">
      <c r="B460" s="179"/>
      <c r="C460" s="179"/>
      <c r="D460" s="179"/>
      <c r="E460" s="179"/>
      <c r="F460" s="179"/>
    </row>
    <row r="461" spans="2:6" ht="12.75">
      <c r="B461" s="179"/>
      <c r="C461" s="179"/>
      <c r="D461" s="179"/>
      <c r="E461" s="179"/>
      <c r="F461" s="179"/>
    </row>
    <row r="462" spans="2:6" ht="12.75">
      <c r="B462" s="179"/>
      <c r="C462" s="179"/>
      <c r="D462" s="179"/>
      <c r="E462" s="179"/>
      <c r="F462" s="179"/>
    </row>
    <row r="463" spans="2:6" ht="12.75">
      <c r="B463" s="179"/>
      <c r="C463" s="179"/>
      <c r="D463" s="179"/>
      <c r="E463" s="179"/>
      <c r="F463" s="179"/>
    </row>
    <row r="464" spans="2:6" ht="12.75">
      <c r="B464" s="179"/>
      <c r="C464" s="179"/>
      <c r="D464" s="179"/>
      <c r="E464" s="179"/>
      <c r="F464" s="179"/>
    </row>
    <row r="465" spans="2:6" ht="12.75">
      <c r="B465" s="179"/>
      <c r="C465" s="179"/>
      <c r="D465" s="179"/>
      <c r="E465" s="179"/>
      <c r="F465" s="179"/>
    </row>
    <row r="466" spans="2:6" ht="12.75">
      <c r="B466" s="179"/>
      <c r="C466" s="179"/>
      <c r="D466" s="179"/>
      <c r="E466" s="179"/>
      <c r="F466" s="179"/>
    </row>
    <row r="467" spans="2:6" ht="12.75">
      <c r="B467" s="179"/>
      <c r="C467" s="179"/>
      <c r="D467" s="179"/>
      <c r="E467" s="179"/>
      <c r="F467" s="179"/>
    </row>
    <row r="468" spans="2:6" ht="12.75">
      <c r="B468" s="179"/>
      <c r="C468" s="179"/>
      <c r="D468" s="179"/>
      <c r="E468" s="179"/>
      <c r="F468" s="179"/>
    </row>
    <row r="469" spans="2:6" ht="12.75">
      <c r="B469" s="179"/>
      <c r="C469" s="179"/>
      <c r="D469" s="179"/>
      <c r="E469" s="179"/>
      <c r="F469" s="179"/>
    </row>
    <row r="470" spans="2:6" ht="12.75">
      <c r="B470" s="179"/>
      <c r="C470" s="179"/>
      <c r="D470" s="179"/>
      <c r="E470" s="179"/>
      <c r="F470" s="179"/>
    </row>
    <row r="471" spans="2:6" ht="12.75">
      <c r="B471" s="179"/>
      <c r="C471" s="179"/>
      <c r="D471" s="179"/>
      <c r="E471" s="179"/>
      <c r="F471" s="179"/>
    </row>
    <row r="472" spans="2:6" ht="12.75">
      <c r="B472" s="179"/>
      <c r="C472" s="179"/>
      <c r="D472" s="179"/>
      <c r="E472" s="179"/>
      <c r="F472" s="179"/>
    </row>
    <row r="473" spans="2:6" ht="12.75">
      <c r="B473" s="179"/>
      <c r="C473" s="179"/>
      <c r="D473" s="179"/>
      <c r="E473" s="179"/>
      <c r="F473" s="179"/>
    </row>
    <row r="474" spans="2:6" ht="12.75">
      <c r="B474" s="179"/>
      <c r="C474" s="179"/>
      <c r="D474" s="179"/>
      <c r="E474" s="179"/>
      <c r="F474" s="179"/>
    </row>
    <row r="475" spans="2:6" ht="12.75">
      <c r="B475" s="179"/>
      <c r="C475" s="179"/>
      <c r="D475" s="179"/>
      <c r="E475" s="179"/>
      <c r="F475" s="179"/>
    </row>
    <row r="476" spans="2:6" ht="12.75">
      <c r="B476" s="179"/>
      <c r="C476" s="179"/>
      <c r="D476" s="179"/>
      <c r="E476" s="179"/>
      <c r="F476" s="179"/>
    </row>
    <row r="477" spans="2:6" ht="12.75">
      <c r="B477" s="179"/>
      <c r="C477" s="179"/>
      <c r="D477" s="179"/>
      <c r="E477" s="179"/>
      <c r="F477" s="179"/>
    </row>
    <row r="478" spans="2:6" ht="12.75">
      <c r="B478" s="179"/>
      <c r="C478" s="179"/>
      <c r="D478" s="179"/>
      <c r="E478" s="179"/>
      <c r="F478" s="179"/>
    </row>
    <row r="479" spans="2:6" ht="12.75">
      <c r="B479" s="179"/>
      <c r="C479" s="179"/>
      <c r="D479" s="179"/>
      <c r="E479" s="179"/>
      <c r="F479" s="179"/>
    </row>
    <row r="480" spans="2:6" ht="12.75">
      <c r="B480" s="179"/>
      <c r="C480" s="179"/>
      <c r="D480" s="179"/>
      <c r="E480" s="179"/>
      <c r="F480" s="179"/>
    </row>
    <row r="481" spans="2:6" ht="12.75">
      <c r="B481" s="179"/>
      <c r="C481" s="179"/>
      <c r="D481" s="179"/>
      <c r="E481" s="179"/>
      <c r="F481" s="179"/>
    </row>
    <row r="482" spans="2:6" ht="12.75">
      <c r="B482" s="179"/>
      <c r="C482" s="179"/>
      <c r="D482" s="179"/>
      <c r="E482" s="179"/>
      <c r="F482" s="179"/>
    </row>
    <row r="483" spans="2:6" ht="12.75">
      <c r="B483" s="179"/>
      <c r="C483" s="179"/>
      <c r="D483" s="179"/>
      <c r="E483" s="179"/>
      <c r="F483" s="179"/>
    </row>
    <row r="484" spans="2:6" ht="12.75">
      <c r="B484" s="179"/>
      <c r="C484" s="179"/>
      <c r="D484" s="179"/>
      <c r="E484" s="179"/>
      <c r="F484" s="179"/>
    </row>
    <row r="485" spans="2:6" ht="12.75">
      <c r="B485" s="179"/>
      <c r="C485" s="179"/>
      <c r="D485" s="179"/>
      <c r="E485" s="179"/>
      <c r="F485" s="179"/>
    </row>
    <row r="486" spans="2:6" ht="12.75">
      <c r="B486" s="179"/>
      <c r="C486" s="179"/>
      <c r="D486" s="179"/>
      <c r="E486" s="179"/>
      <c r="F486" s="179"/>
    </row>
    <row r="487" spans="2:6" ht="12.75">
      <c r="B487" s="179"/>
      <c r="C487" s="179"/>
      <c r="D487" s="179"/>
      <c r="E487" s="179"/>
      <c r="F487" s="179"/>
    </row>
    <row r="488" spans="2:6" ht="12.75">
      <c r="B488" s="179"/>
      <c r="C488" s="179"/>
      <c r="D488" s="179"/>
      <c r="E488" s="179"/>
      <c r="F488" s="179"/>
    </row>
    <row r="489" spans="2:6" ht="12.75">
      <c r="B489" s="179"/>
      <c r="C489" s="179"/>
      <c r="D489" s="179"/>
      <c r="E489" s="179"/>
      <c r="F489" s="179"/>
    </row>
    <row r="490" spans="2:6" ht="12.75">
      <c r="B490" s="179"/>
      <c r="C490" s="179"/>
      <c r="D490" s="179"/>
      <c r="E490" s="179"/>
      <c r="F490" s="179"/>
    </row>
    <row r="491" spans="2:6" ht="12.75">
      <c r="B491" s="179"/>
      <c r="C491" s="179"/>
      <c r="D491" s="179"/>
      <c r="E491" s="179"/>
      <c r="F491" s="179"/>
    </row>
    <row r="492" spans="2:6" ht="12.75">
      <c r="B492" s="179"/>
      <c r="C492" s="179"/>
      <c r="D492" s="179"/>
      <c r="E492" s="179"/>
      <c r="F492" s="179"/>
    </row>
    <row r="493" spans="2:6" ht="12.75">
      <c r="B493" s="179"/>
      <c r="C493" s="179"/>
      <c r="D493" s="179"/>
      <c r="E493" s="179"/>
      <c r="F493" s="179"/>
    </row>
    <row r="494" spans="2:6" ht="12.75">
      <c r="B494" s="179"/>
      <c r="C494" s="179"/>
      <c r="D494" s="179"/>
      <c r="E494" s="179"/>
      <c r="F494" s="179"/>
    </row>
    <row r="495" spans="2:6" ht="12.75">
      <c r="B495" s="179"/>
      <c r="C495" s="179"/>
      <c r="D495" s="179"/>
      <c r="E495" s="179"/>
      <c r="F495" s="179"/>
    </row>
    <row r="496" spans="2:6" ht="12.75">
      <c r="B496" s="179"/>
      <c r="C496" s="179"/>
      <c r="D496" s="179"/>
      <c r="E496" s="179"/>
      <c r="F496" s="179"/>
    </row>
    <row r="497" spans="2:6" ht="12.75">
      <c r="B497" s="179"/>
      <c r="C497" s="179"/>
      <c r="D497" s="179"/>
      <c r="E497" s="179"/>
      <c r="F497" s="179"/>
    </row>
    <row r="498" spans="2:6" ht="12.75">
      <c r="B498" s="179"/>
      <c r="C498" s="179"/>
      <c r="D498" s="179"/>
      <c r="E498" s="179"/>
      <c r="F498" s="179"/>
    </row>
    <row r="499" spans="2:6" ht="12.75">
      <c r="B499" s="179"/>
      <c r="C499" s="179"/>
      <c r="D499" s="179"/>
      <c r="E499" s="179"/>
      <c r="F499" s="179"/>
    </row>
    <row r="500" spans="2:6" ht="12.75">
      <c r="B500" s="179"/>
      <c r="C500" s="179"/>
      <c r="D500" s="179"/>
      <c r="E500" s="179"/>
      <c r="F500" s="179"/>
    </row>
    <row r="501" spans="2:6" ht="12.75">
      <c r="B501" s="179"/>
      <c r="C501" s="179"/>
      <c r="D501" s="179"/>
      <c r="E501" s="179"/>
      <c r="F501" s="179"/>
    </row>
    <row r="502" spans="2:6" ht="12.75">
      <c r="B502" s="179"/>
      <c r="C502" s="179"/>
      <c r="D502" s="179"/>
      <c r="E502" s="179"/>
      <c r="F502" s="179"/>
    </row>
    <row r="503" spans="2:6" ht="12.75">
      <c r="B503" s="179"/>
      <c r="C503" s="179"/>
      <c r="D503" s="179"/>
      <c r="E503" s="179"/>
      <c r="F503" s="179"/>
    </row>
    <row r="504" spans="2:6" ht="12.75">
      <c r="B504" s="179"/>
      <c r="C504" s="179"/>
      <c r="D504" s="179"/>
      <c r="E504" s="179"/>
      <c r="F504" s="179"/>
    </row>
    <row r="505" spans="2:6" ht="12.75">
      <c r="B505" s="179"/>
      <c r="C505" s="179"/>
      <c r="D505" s="179"/>
      <c r="E505" s="179"/>
      <c r="F505" s="179"/>
    </row>
    <row r="506" spans="2:6" ht="12.75">
      <c r="B506" s="179"/>
      <c r="C506" s="179"/>
      <c r="D506" s="179"/>
      <c r="E506" s="179"/>
      <c r="F506" s="179"/>
    </row>
    <row r="507" spans="2:6" ht="12.75">
      <c r="B507" s="179"/>
      <c r="C507" s="179"/>
      <c r="D507" s="179"/>
      <c r="E507" s="179"/>
      <c r="F507" s="179"/>
    </row>
    <row r="508" spans="2:6" ht="12.75">
      <c r="B508" s="179"/>
      <c r="C508" s="179"/>
      <c r="D508" s="179"/>
      <c r="E508" s="179"/>
      <c r="F508" s="179"/>
    </row>
    <row r="509" spans="2:6" ht="12.75">
      <c r="B509" s="179"/>
      <c r="C509" s="179"/>
      <c r="D509" s="179"/>
      <c r="E509" s="179"/>
      <c r="F509" s="179"/>
    </row>
    <row r="510" spans="2:6" ht="12.75">
      <c r="B510" s="179"/>
      <c r="C510" s="179"/>
      <c r="D510" s="179"/>
      <c r="E510" s="179"/>
      <c r="F510" s="179"/>
    </row>
    <row r="511" spans="2:6" ht="12.75">
      <c r="B511" s="179"/>
      <c r="C511" s="179"/>
      <c r="D511" s="179"/>
      <c r="E511" s="179"/>
      <c r="F511" s="179"/>
    </row>
    <row r="512" spans="2:6" ht="12.75">
      <c r="B512" s="179"/>
      <c r="C512" s="179"/>
      <c r="D512" s="179"/>
      <c r="E512" s="179"/>
      <c r="F512" s="179"/>
    </row>
    <row r="513" spans="2:6" ht="12.75">
      <c r="B513" s="179"/>
      <c r="C513" s="179"/>
      <c r="D513" s="179"/>
      <c r="E513" s="179"/>
      <c r="F513" s="179"/>
    </row>
    <row r="514" spans="2:6" ht="12.75">
      <c r="B514" s="179"/>
      <c r="C514" s="179"/>
      <c r="D514" s="179"/>
      <c r="E514" s="179"/>
      <c r="F514" s="179"/>
    </row>
    <row r="515" spans="2:6" ht="12.75">
      <c r="B515" s="179"/>
      <c r="C515" s="179"/>
      <c r="D515" s="179"/>
      <c r="E515" s="179"/>
      <c r="F515" s="179"/>
    </row>
    <row r="516" spans="2:6" ht="12.75">
      <c r="B516" s="179"/>
      <c r="C516" s="179"/>
      <c r="D516" s="179"/>
      <c r="E516" s="179"/>
      <c r="F516" s="179"/>
    </row>
    <row r="517" spans="2:6" ht="12.75">
      <c r="B517" s="179"/>
      <c r="C517" s="179"/>
      <c r="D517" s="179"/>
      <c r="E517" s="179"/>
      <c r="F517" s="179"/>
    </row>
    <row r="518" spans="2:6" ht="12.75">
      <c r="B518" s="179"/>
      <c r="C518" s="179"/>
      <c r="D518" s="179"/>
      <c r="E518" s="179"/>
      <c r="F518" s="179"/>
    </row>
    <row r="519" spans="2:6" ht="12.75">
      <c r="B519" s="179"/>
      <c r="C519" s="179"/>
      <c r="D519" s="179"/>
      <c r="E519" s="179"/>
      <c r="F519" s="179"/>
    </row>
    <row r="520" spans="2:6" ht="12.75">
      <c r="B520" s="179"/>
      <c r="C520" s="179"/>
      <c r="D520" s="179"/>
      <c r="E520" s="179"/>
      <c r="F520" s="179"/>
    </row>
    <row r="521" spans="2:6" ht="12.75">
      <c r="B521" s="179"/>
      <c r="C521" s="179"/>
      <c r="D521" s="179"/>
      <c r="E521" s="179"/>
      <c r="F521" s="179"/>
    </row>
    <row r="522" spans="2:6" ht="12.75">
      <c r="B522" s="179"/>
      <c r="C522" s="179"/>
      <c r="D522" s="179"/>
      <c r="E522" s="179"/>
      <c r="F522" s="179"/>
    </row>
    <row r="523" spans="2:6" ht="12.75">
      <c r="B523" s="179"/>
      <c r="C523" s="179"/>
      <c r="D523" s="179"/>
      <c r="E523" s="179"/>
      <c r="F523" s="179"/>
    </row>
    <row r="524" spans="2:6" ht="12.75">
      <c r="B524" s="179"/>
      <c r="C524" s="179"/>
      <c r="D524" s="179"/>
      <c r="E524" s="179"/>
      <c r="F524" s="179"/>
    </row>
    <row r="525" spans="2:6" ht="12.75">
      <c r="B525" s="179"/>
      <c r="C525" s="179"/>
      <c r="D525" s="179"/>
      <c r="E525" s="179"/>
      <c r="F525" s="179"/>
    </row>
    <row r="526" spans="2:6" ht="12.75">
      <c r="B526" s="179"/>
      <c r="C526" s="179"/>
      <c r="D526" s="179"/>
      <c r="E526" s="179"/>
      <c r="F526" s="179"/>
    </row>
    <row r="527" spans="2:6" ht="12.75">
      <c r="B527" s="179"/>
      <c r="C527" s="179"/>
      <c r="D527" s="179"/>
      <c r="E527" s="179"/>
      <c r="F527" s="179"/>
    </row>
    <row r="528" spans="2:6" ht="12.75">
      <c r="B528" s="179"/>
      <c r="C528" s="179"/>
      <c r="D528" s="179"/>
      <c r="E528" s="179"/>
      <c r="F528" s="179"/>
    </row>
    <row r="529" spans="2:6" ht="12.75">
      <c r="B529" s="179"/>
      <c r="C529" s="179"/>
      <c r="D529" s="179"/>
      <c r="E529" s="179"/>
      <c r="F529" s="179"/>
    </row>
    <row r="530" spans="2:6" ht="12.75">
      <c r="B530" s="179"/>
      <c r="C530" s="179"/>
      <c r="D530" s="179"/>
      <c r="E530" s="179"/>
      <c r="F530" s="179"/>
    </row>
    <row r="531" spans="2:6" ht="12.75">
      <c r="B531" s="179"/>
      <c r="C531" s="179"/>
      <c r="D531" s="179"/>
      <c r="E531" s="179"/>
      <c r="F531" s="179"/>
    </row>
    <row r="532" spans="2:6" ht="12.75">
      <c r="B532" s="179"/>
      <c r="C532" s="179"/>
      <c r="D532" s="179"/>
      <c r="E532" s="179"/>
      <c r="F532" s="179"/>
    </row>
    <row r="533" spans="2:6" ht="12.75">
      <c r="B533" s="179"/>
      <c r="C533" s="179"/>
      <c r="D533" s="179"/>
      <c r="E533" s="179"/>
      <c r="F533" s="179"/>
    </row>
    <row r="534" spans="2:6" ht="12.75">
      <c r="B534" s="179"/>
      <c r="C534" s="179"/>
      <c r="D534" s="179"/>
      <c r="E534" s="179"/>
      <c r="F534" s="179"/>
    </row>
    <row r="535" spans="2:6" ht="12.75">
      <c r="B535" s="179"/>
      <c r="C535" s="179"/>
      <c r="D535" s="179"/>
      <c r="E535" s="179"/>
      <c r="F535" s="179"/>
    </row>
    <row r="536" spans="2:6" ht="12.75">
      <c r="B536" s="179"/>
      <c r="C536" s="179"/>
      <c r="D536" s="179"/>
      <c r="E536" s="179"/>
      <c r="F536" s="179"/>
    </row>
    <row r="537" spans="2:6" ht="12.75">
      <c r="B537" s="179"/>
      <c r="C537" s="179"/>
      <c r="D537" s="179"/>
      <c r="E537" s="179"/>
      <c r="F537" s="179"/>
    </row>
    <row r="538" spans="2:6" ht="12.75">
      <c r="B538" s="179"/>
      <c r="C538" s="179"/>
      <c r="D538" s="179"/>
      <c r="E538" s="179"/>
      <c r="F538" s="179"/>
    </row>
    <row r="539" spans="2:6" ht="12.75">
      <c r="B539" s="179"/>
      <c r="C539" s="179"/>
      <c r="D539" s="179"/>
      <c r="E539" s="179"/>
      <c r="F539" s="179"/>
    </row>
    <row r="540" spans="2:6" ht="12.75">
      <c r="B540" s="179"/>
      <c r="C540" s="179"/>
      <c r="D540" s="179"/>
      <c r="E540" s="179"/>
      <c r="F540" s="179"/>
    </row>
    <row r="541" spans="2:6" ht="12.75">
      <c r="B541" s="179"/>
      <c r="C541" s="179"/>
      <c r="D541" s="179"/>
      <c r="E541" s="179"/>
      <c r="F541" s="179"/>
    </row>
    <row r="542" spans="2:6" ht="12.75">
      <c r="B542" s="179"/>
      <c r="C542" s="179"/>
      <c r="D542" s="179"/>
      <c r="E542" s="179"/>
      <c r="F542" s="179"/>
    </row>
    <row r="543" spans="2:6" ht="12.75">
      <c r="B543" s="179"/>
      <c r="C543" s="179"/>
      <c r="D543" s="179"/>
      <c r="E543" s="179"/>
      <c r="F543" s="179"/>
    </row>
    <row r="544" spans="2:6" ht="12.75">
      <c r="B544" s="179"/>
      <c r="C544" s="179"/>
      <c r="D544" s="179"/>
      <c r="E544" s="179"/>
      <c r="F544" s="179"/>
    </row>
    <row r="545" spans="2:6" ht="12.75">
      <c r="B545" s="179"/>
      <c r="C545" s="179"/>
      <c r="D545" s="179"/>
      <c r="E545" s="179"/>
      <c r="F545" s="179"/>
    </row>
    <row r="546" spans="2:6" ht="12.75">
      <c r="B546" s="179"/>
      <c r="C546" s="179"/>
      <c r="D546" s="179"/>
      <c r="E546" s="179"/>
      <c r="F546" s="179"/>
    </row>
    <row r="547" spans="2:6" ht="12.75">
      <c r="B547" s="179"/>
      <c r="C547" s="179"/>
      <c r="D547" s="179"/>
      <c r="E547" s="179"/>
      <c r="F547" s="179"/>
    </row>
    <row r="548" spans="2:6" ht="12.75">
      <c r="B548" s="179"/>
      <c r="C548" s="179"/>
      <c r="D548" s="179"/>
      <c r="E548" s="179"/>
      <c r="F548" s="179"/>
    </row>
    <row r="549" spans="2:6" ht="12.75">
      <c r="B549" s="179"/>
      <c r="C549" s="179"/>
      <c r="D549" s="179"/>
      <c r="E549" s="179"/>
      <c r="F549" s="179"/>
    </row>
    <row r="550" spans="2:6" ht="12.75">
      <c r="B550" s="179"/>
      <c r="C550" s="179"/>
      <c r="D550" s="179"/>
      <c r="E550" s="179"/>
      <c r="F550" s="179"/>
    </row>
    <row r="551" spans="2:6" ht="12.75">
      <c r="B551" s="179"/>
      <c r="C551" s="179"/>
      <c r="D551" s="179"/>
      <c r="E551" s="179"/>
      <c r="F551" s="179"/>
    </row>
    <row r="552" spans="2:6" ht="12.75">
      <c r="B552" s="179"/>
      <c r="C552" s="179"/>
      <c r="D552" s="179"/>
      <c r="E552" s="179"/>
      <c r="F552" s="179"/>
    </row>
    <row r="553" spans="2:6" ht="12.75">
      <c r="B553" s="179"/>
      <c r="C553" s="179"/>
      <c r="D553" s="179"/>
      <c r="E553" s="179"/>
      <c r="F553" s="179"/>
    </row>
    <row r="554" spans="2:6" ht="12.75">
      <c r="B554" s="179"/>
      <c r="C554" s="179"/>
      <c r="D554" s="179"/>
      <c r="E554" s="179"/>
      <c r="F554" s="179"/>
    </row>
    <row r="555" spans="2:6" ht="12.75">
      <c r="B555" s="179"/>
      <c r="C555" s="179"/>
      <c r="D555" s="179"/>
      <c r="E555" s="179"/>
      <c r="F555" s="179"/>
    </row>
    <row r="556" spans="2:6" ht="12.75">
      <c r="B556" s="179"/>
      <c r="C556" s="179"/>
      <c r="D556" s="179"/>
      <c r="E556" s="179"/>
      <c r="F556" s="179"/>
    </row>
    <row r="557" spans="2:6" ht="12.75">
      <c r="B557" s="179"/>
      <c r="C557" s="179"/>
      <c r="D557" s="179"/>
      <c r="E557" s="179"/>
      <c r="F557" s="179"/>
    </row>
    <row r="558" spans="2:6" ht="12.75">
      <c r="B558" s="179"/>
      <c r="C558" s="179"/>
      <c r="D558" s="179"/>
      <c r="E558" s="179"/>
      <c r="F558" s="179"/>
    </row>
    <row r="559" spans="2:6" ht="12.75">
      <c r="B559" s="179"/>
      <c r="C559" s="179"/>
      <c r="D559" s="179"/>
      <c r="E559" s="179"/>
      <c r="F559" s="179"/>
    </row>
    <row r="560" spans="2:6" ht="12.75">
      <c r="B560" s="179"/>
      <c r="C560" s="179"/>
      <c r="D560" s="179"/>
      <c r="E560" s="179"/>
      <c r="F560" s="179"/>
    </row>
    <row r="561" spans="2:6" ht="12.75">
      <c r="B561" s="179"/>
      <c r="C561" s="179"/>
      <c r="D561" s="179"/>
      <c r="E561" s="179"/>
      <c r="F561" s="179"/>
    </row>
    <row r="562" spans="2:6" ht="12.75">
      <c r="B562" s="179"/>
      <c r="C562" s="179"/>
      <c r="D562" s="179"/>
      <c r="E562" s="179"/>
      <c r="F562" s="179"/>
    </row>
    <row r="563" spans="2:6" ht="12.75">
      <c r="B563" s="179"/>
      <c r="C563" s="179"/>
      <c r="D563" s="179"/>
      <c r="E563" s="179"/>
      <c r="F563" s="179"/>
    </row>
    <row r="564" spans="2:6" ht="12.75">
      <c r="B564" s="179"/>
      <c r="C564" s="179"/>
      <c r="D564" s="179"/>
      <c r="E564" s="179"/>
      <c r="F564" s="179"/>
    </row>
    <row r="565" spans="2:6" ht="12.75">
      <c r="B565" s="179"/>
      <c r="C565" s="179"/>
      <c r="D565" s="179"/>
      <c r="E565" s="179"/>
      <c r="F565" s="179"/>
    </row>
    <row r="566" spans="2:6" ht="12.75">
      <c r="B566" s="179"/>
      <c r="C566" s="179"/>
      <c r="D566" s="179"/>
      <c r="E566" s="179"/>
      <c r="F566" s="179"/>
    </row>
    <row r="567" spans="2:6" ht="12.75">
      <c r="B567" s="179"/>
      <c r="C567" s="179"/>
      <c r="D567" s="179"/>
      <c r="E567" s="179"/>
      <c r="F567" s="179"/>
    </row>
    <row r="568" spans="2:6" ht="12.75">
      <c r="B568" s="179"/>
      <c r="C568" s="179"/>
      <c r="D568" s="179"/>
      <c r="E568" s="179"/>
      <c r="F568" s="179"/>
    </row>
    <row r="569" spans="2:6" ht="12.75">
      <c r="B569" s="179"/>
      <c r="C569" s="179"/>
      <c r="D569" s="179"/>
      <c r="E569" s="179"/>
      <c r="F569" s="179"/>
    </row>
    <row r="570" spans="2:6" ht="12.75">
      <c r="B570" s="179"/>
      <c r="C570" s="179"/>
      <c r="D570" s="179"/>
      <c r="E570" s="179"/>
      <c r="F570" s="179"/>
    </row>
    <row r="571" spans="2:6" ht="12.75">
      <c r="B571" s="179"/>
      <c r="C571" s="179"/>
      <c r="D571" s="179"/>
      <c r="E571" s="179"/>
      <c r="F571" s="179"/>
    </row>
    <row r="572" spans="2:6" ht="12.75">
      <c r="B572" s="179"/>
      <c r="C572" s="179"/>
      <c r="D572" s="179"/>
      <c r="E572" s="179"/>
      <c r="F572" s="179"/>
    </row>
    <row r="573" spans="2:6" ht="12.75">
      <c r="B573" s="179"/>
      <c r="C573" s="179"/>
      <c r="D573" s="179"/>
      <c r="E573" s="179"/>
      <c r="F573" s="179"/>
    </row>
    <row r="574" spans="2:6" ht="12.75">
      <c r="B574" s="179"/>
      <c r="C574" s="179"/>
      <c r="D574" s="179"/>
      <c r="E574" s="179"/>
      <c r="F574" s="179"/>
    </row>
    <row r="575" spans="2:6" ht="12.75">
      <c r="B575" s="179"/>
      <c r="C575" s="179"/>
      <c r="D575" s="179"/>
      <c r="E575" s="179"/>
      <c r="F575" s="179"/>
    </row>
    <row r="576" spans="2:6" ht="12.75">
      <c r="B576" s="179"/>
      <c r="C576" s="179"/>
      <c r="D576" s="179"/>
      <c r="E576" s="179"/>
      <c r="F576" s="179"/>
    </row>
    <row r="577" spans="2:6" ht="12.75">
      <c r="B577" s="179"/>
      <c r="C577" s="179"/>
      <c r="D577" s="179"/>
      <c r="E577" s="179"/>
      <c r="F577" s="179"/>
    </row>
    <row r="578" spans="2:6" ht="12.75">
      <c r="B578" s="179"/>
      <c r="C578" s="179"/>
      <c r="D578" s="179"/>
      <c r="E578" s="179"/>
      <c r="F578" s="179"/>
    </row>
    <row r="579" spans="2:6" ht="12.75">
      <c r="B579" s="179"/>
      <c r="C579" s="179"/>
      <c r="D579" s="179"/>
      <c r="E579" s="179"/>
      <c r="F579" s="179"/>
    </row>
    <row r="580" spans="2:6" ht="12.75">
      <c r="B580" s="179"/>
      <c r="C580" s="179"/>
      <c r="D580" s="179"/>
      <c r="E580" s="179"/>
      <c r="F580" s="179"/>
    </row>
    <row r="581" spans="2:6" ht="12.75">
      <c r="B581" s="179"/>
      <c r="C581" s="179"/>
      <c r="D581" s="179"/>
      <c r="E581" s="179"/>
      <c r="F581" s="179"/>
    </row>
    <row r="582" spans="2:6" ht="12.75">
      <c r="B582" s="179"/>
      <c r="C582" s="179"/>
      <c r="D582" s="179"/>
      <c r="E582" s="179"/>
      <c r="F582" s="179"/>
    </row>
    <row r="583" spans="2:6" ht="12.75">
      <c r="B583" s="179"/>
      <c r="C583" s="179"/>
      <c r="D583" s="179"/>
      <c r="E583" s="179"/>
      <c r="F583" s="179"/>
    </row>
    <row r="584" spans="2:6" ht="12.75">
      <c r="B584" s="179"/>
      <c r="C584" s="179"/>
      <c r="D584" s="179"/>
      <c r="E584" s="179"/>
      <c r="F584" s="179"/>
    </row>
    <row r="585" spans="2:6" ht="12.75">
      <c r="B585" s="179"/>
      <c r="C585" s="179"/>
      <c r="D585" s="179"/>
      <c r="E585" s="179"/>
      <c r="F585" s="179"/>
    </row>
    <row r="586" spans="2:6" ht="12.75">
      <c r="B586" s="179"/>
      <c r="C586" s="179"/>
      <c r="D586" s="179"/>
      <c r="E586" s="179"/>
      <c r="F586" s="179"/>
    </row>
    <row r="587" spans="2:6" ht="12.75">
      <c r="B587" s="179"/>
      <c r="C587" s="179"/>
      <c r="D587" s="179"/>
      <c r="E587" s="179"/>
      <c r="F587" s="179"/>
    </row>
    <row r="588" spans="2:6" ht="12.75">
      <c r="B588" s="179"/>
      <c r="C588" s="179"/>
      <c r="D588" s="179"/>
      <c r="E588" s="179"/>
      <c r="F588" s="179"/>
    </row>
    <row r="589" spans="2:6" ht="12.75">
      <c r="B589" s="179"/>
      <c r="C589" s="179"/>
      <c r="D589" s="179"/>
      <c r="E589" s="179"/>
      <c r="F589" s="179"/>
    </row>
    <row r="590" spans="2:6" ht="12.75">
      <c r="B590" s="179"/>
      <c r="C590" s="179"/>
      <c r="D590" s="179"/>
      <c r="E590" s="179"/>
      <c r="F590" s="179"/>
    </row>
    <row r="591" spans="2:6" ht="12.75">
      <c r="B591" s="179"/>
      <c r="C591" s="179"/>
      <c r="D591" s="179"/>
      <c r="E591" s="179"/>
      <c r="F591" s="179"/>
    </row>
    <row r="592" spans="2:6" ht="12.75">
      <c r="B592" s="179"/>
      <c r="C592" s="179"/>
      <c r="D592" s="179"/>
      <c r="E592" s="179"/>
      <c r="F592" s="179"/>
    </row>
    <row r="593" spans="2:6" ht="12.75">
      <c r="B593" s="179"/>
      <c r="C593" s="179"/>
      <c r="D593" s="179"/>
      <c r="E593" s="179"/>
      <c r="F593" s="179"/>
    </row>
    <row r="594" spans="2:6" ht="12.75">
      <c r="B594" s="179"/>
      <c r="C594" s="179"/>
      <c r="D594" s="179"/>
      <c r="E594" s="179"/>
      <c r="F594" s="179"/>
    </row>
    <row r="595" spans="2:6" ht="12.75">
      <c r="B595" s="179"/>
      <c r="C595" s="179"/>
      <c r="D595" s="179"/>
      <c r="E595" s="179"/>
      <c r="F595" s="179"/>
    </row>
    <row r="596" spans="2:6" ht="12.75">
      <c r="B596" s="179"/>
      <c r="C596" s="179"/>
      <c r="D596" s="179"/>
      <c r="E596" s="179"/>
      <c r="F596" s="179"/>
    </row>
    <row r="597" spans="2:6" ht="12.75">
      <c r="B597" s="179"/>
      <c r="C597" s="179"/>
      <c r="D597" s="179"/>
      <c r="E597" s="179"/>
      <c r="F597" s="179"/>
    </row>
    <row r="598" spans="2:6" ht="12.75">
      <c r="B598" s="179"/>
      <c r="C598" s="179"/>
      <c r="D598" s="179"/>
      <c r="E598" s="179"/>
      <c r="F598" s="179"/>
    </row>
    <row r="599" spans="2:6" ht="12.75">
      <c r="B599" s="179"/>
      <c r="C599" s="179"/>
      <c r="D599" s="179"/>
      <c r="E599" s="179"/>
      <c r="F599" s="179"/>
    </row>
    <row r="600" spans="2:6" ht="12.75">
      <c r="B600" s="179"/>
      <c r="C600" s="179"/>
      <c r="D600" s="179"/>
      <c r="E600" s="179"/>
      <c r="F600" s="179"/>
    </row>
    <row r="601" spans="2:6" ht="12.75">
      <c r="B601" s="179"/>
      <c r="C601" s="179"/>
      <c r="D601" s="179"/>
      <c r="E601" s="179"/>
      <c r="F601" s="179"/>
    </row>
    <row r="602" spans="2:6" ht="12.75">
      <c r="B602" s="179"/>
      <c r="C602" s="179"/>
      <c r="D602" s="179"/>
      <c r="E602" s="179"/>
      <c r="F602" s="179"/>
    </row>
    <row r="603" spans="2:6" ht="12.75">
      <c r="B603" s="179"/>
      <c r="C603" s="179"/>
      <c r="D603" s="179"/>
      <c r="E603" s="179"/>
      <c r="F603" s="179"/>
    </row>
    <row r="604" spans="2:6" ht="12.75">
      <c r="B604" s="179"/>
      <c r="C604" s="179"/>
      <c r="D604" s="179"/>
      <c r="E604" s="179"/>
      <c r="F604" s="179"/>
    </row>
    <row r="605" spans="2:6" ht="12.75">
      <c r="B605" s="179"/>
      <c r="C605" s="179"/>
      <c r="D605" s="179"/>
      <c r="E605" s="179"/>
      <c r="F605" s="179"/>
    </row>
    <row r="606" spans="2:6" ht="12.75">
      <c r="B606" s="179"/>
      <c r="C606" s="179"/>
      <c r="D606" s="179"/>
      <c r="E606" s="179"/>
      <c r="F606" s="179"/>
    </row>
    <row r="607" spans="2:6" ht="12.75">
      <c r="B607" s="179"/>
      <c r="C607" s="179"/>
      <c r="D607" s="179"/>
      <c r="E607" s="179"/>
      <c r="F607" s="179"/>
    </row>
    <row r="608" spans="2:6" ht="12.75">
      <c r="B608" s="179"/>
      <c r="C608" s="179"/>
      <c r="D608" s="179"/>
      <c r="E608" s="179"/>
      <c r="F608" s="179"/>
    </row>
    <row r="609" spans="2:6" ht="12.75">
      <c r="B609" s="179"/>
      <c r="C609" s="179"/>
      <c r="D609" s="179"/>
      <c r="E609" s="179"/>
      <c r="F609" s="179"/>
    </row>
    <row r="610" spans="2:6" ht="12.75">
      <c r="B610" s="179"/>
      <c r="C610" s="179"/>
      <c r="D610" s="179"/>
      <c r="E610" s="179"/>
      <c r="F610" s="179"/>
    </row>
    <row r="611" spans="2:6" ht="12.75">
      <c r="B611" s="179"/>
      <c r="C611" s="179"/>
      <c r="D611" s="179"/>
      <c r="E611" s="179"/>
      <c r="F611" s="179"/>
    </row>
    <row r="612" spans="2:6" ht="12.75">
      <c r="B612" s="179"/>
      <c r="C612" s="179"/>
      <c r="D612" s="179"/>
      <c r="E612" s="179"/>
      <c r="F612" s="179"/>
    </row>
    <row r="613" spans="2:6" ht="12.75">
      <c r="B613" s="179"/>
      <c r="C613" s="179"/>
      <c r="D613" s="179"/>
      <c r="E613" s="179"/>
      <c r="F613" s="179"/>
    </row>
    <row r="614" spans="2:6" ht="12.75">
      <c r="B614" s="179"/>
      <c r="C614" s="179"/>
      <c r="D614" s="179"/>
      <c r="E614" s="179"/>
      <c r="F614" s="179"/>
    </row>
    <row r="615" spans="2:6" ht="12.75">
      <c r="B615" s="179"/>
      <c r="C615" s="179"/>
      <c r="D615" s="179"/>
      <c r="E615" s="179"/>
      <c r="F615" s="179"/>
    </row>
    <row r="616" spans="2:6" ht="12.75">
      <c r="B616" s="179"/>
      <c r="C616" s="179"/>
      <c r="D616" s="179"/>
      <c r="E616" s="179"/>
      <c r="F616" s="179"/>
    </row>
    <row r="617" spans="2:6" ht="12.75">
      <c r="B617" s="179"/>
      <c r="C617" s="179"/>
      <c r="D617" s="179"/>
      <c r="E617" s="179"/>
      <c r="F617" s="179"/>
    </row>
    <row r="618" spans="2:6" ht="12.75">
      <c r="B618" s="179"/>
      <c r="C618" s="179"/>
      <c r="D618" s="179"/>
      <c r="E618" s="179"/>
      <c r="F618" s="179"/>
    </row>
    <row r="619" spans="2:6" ht="12.75">
      <c r="B619" s="179"/>
      <c r="C619" s="179"/>
      <c r="D619" s="179"/>
      <c r="E619" s="179"/>
      <c r="F619" s="179"/>
    </row>
    <row r="620" spans="2:6" ht="12.75">
      <c r="B620" s="179"/>
      <c r="C620" s="179"/>
      <c r="D620" s="179"/>
      <c r="E620" s="179"/>
      <c r="F620" s="179"/>
    </row>
    <row r="621" spans="2:6" ht="12.75">
      <c r="B621" s="179"/>
      <c r="C621" s="179"/>
      <c r="D621" s="179"/>
      <c r="E621" s="179"/>
      <c r="F621" s="179"/>
    </row>
    <row r="622" spans="2:6" ht="12.75">
      <c r="B622" s="179"/>
      <c r="C622" s="179"/>
      <c r="D622" s="179"/>
      <c r="E622" s="179"/>
      <c r="F622" s="179"/>
    </row>
    <row r="623" spans="2:6" ht="12.75">
      <c r="B623" s="179"/>
      <c r="C623" s="179"/>
      <c r="D623" s="179"/>
      <c r="E623" s="179"/>
      <c r="F623" s="179"/>
    </row>
    <row r="624" spans="2:6" ht="12.75">
      <c r="B624" s="179"/>
      <c r="C624" s="179"/>
      <c r="D624" s="179"/>
      <c r="E624" s="179"/>
      <c r="F624" s="179"/>
    </row>
    <row r="625" spans="2:6" ht="12.75">
      <c r="B625" s="179"/>
      <c r="C625" s="179"/>
      <c r="D625" s="179"/>
      <c r="E625" s="179"/>
      <c r="F625" s="179"/>
    </row>
    <row r="626" spans="2:6" ht="12.75">
      <c r="B626" s="179"/>
      <c r="C626" s="179"/>
      <c r="D626" s="179"/>
      <c r="E626" s="179"/>
      <c r="F626" s="179"/>
    </row>
    <row r="627" spans="2:6" ht="12.75">
      <c r="B627" s="179"/>
      <c r="C627" s="179"/>
      <c r="D627" s="179"/>
      <c r="E627" s="179"/>
      <c r="F627" s="179"/>
    </row>
    <row r="628" spans="2:6" ht="12.75">
      <c r="B628" s="179"/>
      <c r="C628" s="179"/>
      <c r="D628" s="179"/>
      <c r="E628" s="179"/>
      <c r="F628" s="179"/>
    </row>
    <row r="629" spans="2:6" ht="12.75">
      <c r="B629" s="179"/>
      <c r="C629" s="179"/>
      <c r="D629" s="179"/>
      <c r="E629" s="179"/>
      <c r="F629" s="179"/>
    </row>
    <row r="630" spans="2:6" ht="12.75">
      <c r="B630" s="179"/>
      <c r="C630" s="179"/>
      <c r="D630" s="179"/>
      <c r="E630" s="179"/>
      <c r="F630" s="179"/>
    </row>
    <row r="631" spans="2:6" ht="12.75">
      <c r="B631" s="179"/>
      <c r="C631" s="179"/>
      <c r="D631" s="179"/>
      <c r="E631" s="179"/>
      <c r="F631" s="179"/>
    </row>
    <row r="632" spans="2:6" ht="12.75">
      <c r="B632" s="179"/>
      <c r="C632" s="179"/>
      <c r="D632" s="179"/>
      <c r="E632" s="179"/>
      <c r="F632" s="179"/>
    </row>
    <row r="633" spans="2:6" ht="12.75">
      <c r="B633" s="179"/>
      <c r="C633" s="179"/>
      <c r="D633" s="179"/>
      <c r="E633" s="179"/>
      <c r="F633" s="179"/>
    </row>
    <row r="634" spans="2:6" ht="12.75">
      <c r="B634" s="179"/>
      <c r="C634" s="179"/>
      <c r="D634" s="179"/>
      <c r="E634" s="179"/>
      <c r="F634" s="179"/>
    </row>
    <row r="635" spans="2:6" ht="12.75">
      <c r="B635" s="179"/>
      <c r="C635" s="179"/>
      <c r="D635" s="179"/>
      <c r="E635" s="179"/>
      <c r="F635" s="179"/>
    </row>
    <row r="636" spans="2:6" ht="12.75">
      <c r="B636" s="179"/>
      <c r="C636" s="179"/>
      <c r="D636" s="179"/>
      <c r="E636" s="179"/>
      <c r="F636" s="179"/>
    </row>
    <row r="637" spans="2:6" ht="12.75">
      <c r="B637" s="179"/>
      <c r="C637" s="179"/>
      <c r="D637" s="179"/>
      <c r="E637" s="179"/>
      <c r="F637" s="179"/>
    </row>
    <row r="638" spans="2:6" ht="12.75">
      <c r="B638" s="179"/>
      <c r="C638" s="179"/>
      <c r="D638" s="179"/>
      <c r="E638" s="179"/>
      <c r="F638" s="179"/>
    </row>
    <row r="639" spans="2:6" ht="12.75">
      <c r="B639" s="179"/>
      <c r="C639" s="179"/>
      <c r="D639" s="179"/>
      <c r="E639" s="179"/>
      <c r="F639" s="179"/>
    </row>
    <row r="640" spans="2:6" ht="12.75">
      <c r="B640" s="179"/>
      <c r="C640" s="179"/>
      <c r="D640" s="179"/>
      <c r="E640" s="179"/>
      <c r="F640" s="179"/>
    </row>
    <row r="641" spans="2:6" ht="12.75">
      <c r="B641" s="179"/>
      <c r="C641" s="179"/>
      <c r="D641" s="179"/>
      <c r="E641" s="179"/>
      <c r="F641" s="179"/>
    </row>
    <row r="642" spans="2:6" ht="12.75">
      <c r="B642" s="179"/>
      <c r="C642" s="179"/>
      <c r="D642" s="179"/>
      <c r="E642" s="179"/>
      <c r="F642" s="179"/>
    </row>
    <row r="643" spans="2:6" ht="12.75">
      <c r="B643" s="179"/>
      <c r="C643" s="179"/>
      <c r="D643" s="179"/>
      <c r="E643" s="179"/>
      <c r="F643" s="179"/>
    </row>
    <row r="644" spans="2:6" ht="12.75">
      <c r="B644" s="179"/>
      <c r="C644" s="179"/>
      <c r="D644" s="179"/>
      <c r="E644" s="179"/>
      <c r="F644" s="179"/>
    </row>
    <row r="645" spans="2:6" ht="12.75">
      <c r="B645" s="179"/>
      <c r="C645" s="179"/>
      <c r="D645" s="179"/>
      <c r="E645" s="179"/>
      <c r="F645" s="179"/>
    </row>
    <row r="646" spans="2:6" ht="12.75">
      <c r="B646" s="179"/>
      <c r="C646" s="179"/>
      <c r="D646" s="179"/>
      <c r="E646" s="179"/>
      <c r="F646" s="179"/>
    </row>
    <row r="647" spans="2:6" ht="12.75">
      <c r="B647" s="179"/>
      <c r="C647" s="179"/>
      <c r="D647" s="179"/>
      <c r="E647" s="179"/>
      <c r="F647" s="179"/>
    </row>
    <row r="648" spans="2:6" ht="12.75">
      <c r="B648" s="179"/>
      <c r="C648" s="179"/>
      <c r="D648" s="179"/>
      <c r="E648" s="179"/>
      <c r="F648" s="179"/>
    </row>
    <row r="649" spans="2:6" ht="12.75">
      <c r="B649" s="179"/>
      <c r="C649" s="179"/>
      <c r="D649" s="179"/>
      <c r="E649" s="179"/>
      <c r="F649" s="179"/>
    </row>
    <row r="650" spans="2:6" ht="12.75">
      <c r="B650" s="179"/>
      <c r="C650" s="179"/>
      <c r="D650" s="179"/>
      <c r="E650" s="179"/>
      <c r="F650" s="179"/>
    </row>
    <row r="651" spans="2:6" ht="12.75">
      <c r="B651" s="179"/>
      <c r="C651" s="179"/>
      <c r="D651" s="179"/>
      <c r="E651" s="179"/>
      <c r="F651" s="179"/>
    </row>
    <row r="652" spans="2:6" ht="12.75">
      <c r="B652" s="179"/>
      <c r="C652" s="179"/>
      <c r="D652" s="179"/>
      <c r="E652" s="179"/>
      <c r="F652" s="179"/>
    </row>
    <row r="653" spans="2:6" ht="12.75">
      <c r="B653" s="179"/>
      <c r="C653" s="179"/>
      <c r="D653" s="179"/>
      <c r="E653" s="179"/>
      <c r="F653" s="179"/>
    </row>
    <row r="654" spans="2:6" ht="12.75">
      <c r="B654" s="179"/>
      <c r="C654" s="179"/>
      <c r="D654" s="179"/>
      <c r="E654" s="179"/>
      <c r="F654" s="179"/>
    </row>
    <row r="655" spans="2:6" ht="12.75">
      <c r="B655" s="179"/>
      <c r="C655" s="179"/>
      <c r="D655" s="179"/>
      <c r="E655" s="179"/>
      <c r="F655" s="179"/>
    </row>
    <row r="656" spans="2:6" ht="12.75">
      <c r="B656" s="179"/>
      <c r="C656" s="179"/>
      <c r="D656" s="179"/>
      <c r="E656" s="179"/>
      <c r="F656" s="179"/>
    </row>
    <row r="657" spans="2:6" ht="12.75">
      <c r="B657" s="179"/>
      <c r="C657" s="179"/>
      <c r="D657" s="179"/>
      <c r="E657" s="179"/>
      <c r="F657" s="179"/>
    </row>
    <row r="658" spans="2:6" ht="12.75">
      <c r="B658" s="179"/>
      <c r="C658" s="179"/>
      <c r="D658" s="179"/>
      <c r="E658" s="179"/>
      <c r="F658" s="179"/>
    </row>
    <row r="659" spans="2:6" ht="12.75">
      <c r="B659" s="179"/>
      <c r="C659" s="179"/>
      <c r="D659" s="179"/>
      <c r="E659" s="179"/>
      <c r="F659" s="179"/>
    </row>
    <row r="660" spans="2:6" ht="12.75">
      <c r="B660" s="179"/>
      <c r="C660" s="179"/>
      <c r="D660" s="179"/>
      <c r="E660" s="179"/>
      <c r="F660" s="179"/>
    </row>
    <row r="661" spans="2:6" ht="12.75">
      <c r="B661" s="179"/>
      <c r="C661" s="179"/>
      <c r="D661" s="179"/>
      <c r="E661" s="179"/>
      <c r="F661" s="179"/>
    </row>
    <row r="662" spans="2:6" ht="12.75">
      <c r="B662" s="179"/>
      <c r="C662" s="179"/>
      <c r="D662" s="179"/>
      <c r="E662" s="179"/>
      <c r="F662" s="179"/>
    </row>
    <row r="663" spans="2:6" ht="12.75">
      <c r="B663" s="179"/>
      <c r="C663" s="179"/>
      <c r="D663" s="179"/>
      <c r="E663" s="179"/>
      <c r="F663" s="179"/>
    </row>
    <row r="664" spans="2:6" ht="12.75">
      <c r="B664" s="179"/>
      <c r="C664" s="179"/>
      <c r="D664" s="179"/>
      <c r="E664" s="179"/>
      <c r="F664" s="179"/>
    </row>
    <row r="665" spans="2:6" ht="12.75">
      <c r="B665" s="179"/>
      <c r="C665" s="179"/>
      <c r="D665" s="179"/>
      <c r="E665" s="179"/>
      <c r="F665" s="179"/>
    </row>
    <row r="666" spans="2:6" ht="12.75">
      <c r="B666" s="179"/>
      <c r="C666" s="179"/>
      <c r="D666" s="179"/>
      <c r="E666" s="179"/>
      <c r="F666" s="179"/>
    </row>
    <row r="667" spans="2:6" ht="12.75">
      <c r="B667" s="179"/>
      <c r="C667" s="179"/>
      <c r="D667" s="179"/>
      <c r="E667" s="179"/>
      <c r="F667" s="179"/>
    </row>
    <row r="668" spans="2:6" ht="12.75">
      <c r="B668" s="179"/>
      <c r="C668" s="179"/>
      <c r="D668" s="179"/>
      <c r="E668" s="179"/>
      <c r="F668" s="179"/>
    </row>
    <row r="669" spans="2:6" ht="12.75">
      <c r="B669" s="179"/>
      <c r="C669" s="179"/>
      <c r="D669" s="179"/>
      <c r="E669" s="179"/>
      <c r="F669" s="179"/>
    </row>
    <row r="670" spans="2:6" ht="12.75">
      <c r="B670" s="179"/>
      <c r="C670" s="179"/>
      <c r="D670" s="179"/>
      <c r="E670" s="179"/>
      <c r="F670" s="179"/>
    </row>
    <row r="671" spans="2:6" ht="12.75">
      <c r="B671" s="179"/>
      <c r="C671" s="179"/>
      <c r="D671" s="179"/>
      <c r="E671" s="179"/>
      <c r="F671" s="179"/>
    </row>
    <row r="672" spans="2:6" ht="12.75">
      <c r="B672" s="179"/>
      <c r="C672" s="179"/>
      <c r="D672" s="179"/>
      <c r="E672" s="179"/>
      <c r="F672" s="179"/>
    </row>
    <row r="673" spans="2:6" ht="12.75">
      <c r="B673" s="179"/>
      <c r="C673" s="179"/>
      <c r="D673" s="179"/>
      <c r="E673" s="179"/>
      <c r="F673" s="179"/>
    </row>
    <row r="674" spans="2:6" ht="12.75">
      <c r="B674" s="179"/>
      <c r="C674" s="179"/>
      <c r="D674" s="179"/>
      <c r="E674" s="179"/>
      <c r="F674" s="179"/>
    </row>
    <row r="675" spans="2:6" ht="12.75">
      <c r="B675" s="179"/>
      <c r="C675" s="179"/>
      <c r="D675" s="179"/>
      <c r="E675" s="179"/>
      <c r="F675" s="179"/>
    </row>
    <row r="676" spans="2:6" ht="12.75">
      <c r="B676" s="179"/>
      <c r="C676" s="179"/>
      <c r="D676" s="179"/>
      <c r="E676" s="179"/>
      <c r="F676" s="179"/>
    </row>
    <row r="677" spans="2:6" ht="12.75">
      <c r="B677" s="179"/>
      <c r="C677" s="179"/>
      <c r="D677" s="179"/>
      <c r="E677" s="179"/>
      <c r="F677" s="179"/>
    </row>
    <row r="678" spans="2:6" ht="12.75">
      <c r="B678" s="179"/>
      <c r="C678" s="179"/>
      <c r="D678" s="179"/>
      <c r="E678" s="179"/>
      <c r="F678" s="179"/>
    </row>
    <row r="679" spans="2:6" ht="12.75">
      <c r="B679" s="179"/>
      <c r="C679" s="179"/>
      <c r="D679" s="179"/>
      <c r="E679" s="179"/>
      <c r="F679" s="179"/>
    </row>
    <row r="680" spans="2:6" ht="12.75">
      <c r="B680" s="179"/>
      <c r="C680" s="179"/>
      <c r="D680" s="179"/>
      <c r="E680" s="179"/>
      <c r="F680" s="179"/>
    </row>
    <row r="681" spans="2:6" ht="12.75">
      <c r="B681" s="179"/>
      <c r="C681" s="179"/>
      <c r="D681" s="179"/>
      <c r="E681" s="179"/>
      <c r="F681" s="179"/>
    </row>
    <row r="682" spans="2:6" ht="12.75">
      <c r="B682" s="179"/>
      <c r="C682" s="179"/>
      <c r="D682" s="179"/>
      <c r="E682" s="179"/>
      <c r="F682" s="179"/>
    </row>
    <row r="683" spans="2:6" ht="12.75">
      <c r="B683" s="179"/>
      <c r="C683" s="179"/>
      <c r="D683" s="179"/>
      <c r="E683" s="179"/>
      <c r="F683" s="179"/>
    </row>
    <row r="684" spans="2:6" ht="12.75">
      <c r="B684" s="179"/>
      <c r="C684" s="179"/>
      <c r="D684" s="179"/>
      <c r="E684" s="179"/>
      <c r="F684" s="179"/>
    </row>
    <row r="685" spans="2:6" ht="12.75">
      <c r="B685" s="179"/>
      <c r="C685" s="179"/>
      <c r="D685" s="179"/>
      <c r="E685" s="179"/>
      <c r="F685" s="179"/>
    </row>
    <row r="686" spans="2:6" ht="12.75">
      <c r="B686" s="179"/>
      <c r="C686" s="179"/>
      <c r="D686" s="179"/>
      <c r="E686" s="179"/>
      <c r="F686" s="179"/>
    </row>
    <row r="687" spans="2:6" ht="12.75">
      <c r="B687" s="179"/>
      <c r="C687" s="179"/>
      <c r="D687" s="179"/>
      <c r="E687" s="179"/>
      <c r="F687" s="179"/>
    </row>
    <row r="688" spans="2:6" ht="12.75">
      <c r="B688" s="179"/>
      <c r="C688" s="179"/>
      <c r="D688" s="179"/>
      <c r="E688" s="179"/>
      <c r="F688" s="179"/>
    </row>
    <row r="689" spans="2:6" ht="12.75">
      <c r="B689" s="179"/>
      <c r="C689" s="179"/>
      <c r="D689" s="179"/>
      <c r="E689" s="179"/>
      <c r="F689" s="179"/>
    </row>
    <row r="690" spans="2:6" ht="12.75">
      <c r="B690" s="179"/>
      <c r="C690" s="179"/>
      <c r="D690" s="179"/>
      <c r="E690" s="179"/>
      <c r="F690" s="179"/>
    </row>
    <row r="691" spans="2:6" ht="12.75">
      <c r="B691" s="179"/>
      <c r="C691" s="179"/>
      <c r="D691" s="179"/>
      <c r="E691" s="179"/>
      <c r="F691" s="179"/>
    </row>
    <row r="692" spans="2:6" ht="12.75">
      <c r="B692" s="179"/>
      <c r="C692" s="179"/>
      <c r="D692" s="179"/>
      <c r="E692" s="179"/>
      <c r="F692" s="179"/>
    </row>
    <row r="693" spans="2:6" ht="12.75">
      <c r="B693" s="179"/>
      <c r="C693" s="179"/>
      <c r="D693" s="179"/>
      <c r="E693" s="179"/>
      <c r="F693" s="179"/>
    </row>
    <row r="694" spans="2:6" ht="12.75">
      <c r="B694" s="179"/>
      <c r="C694" s="179"/>
      <c r="D694" s="179"/>
      <c r="E694" s="179"/>
      <c r="F694" s="179"/>
    </row>
    <row r="695" spans="2:6" ht="12.75">
      <c r="B695" s="179"/>
      <c r="C695" s="179"/>
      <c r="D695" s="179"/>
      <c r="E695" s="179"/>
      <c r="F695" s="179"/>
    </row>
    <row r="696" spans="2:6" ht="12.75">
      <c r="B696" s="179"/>
      <c r="C696" s="179"/>
      <c r="D696" s="179"/>
      <c r="E696" s="179"/>
      <c r="F696" s="179"/>
    </row>
    <row r="697" spans="2:6" ht="12.75">
      <c r="B697" s="179"/>
      <c r="C697" s="179"/>
      <c r="D697" s="179"/>
      <c r="E697" s="179"/>
      <c r="F697" s="179"/>
    </row>
    <row r="698" spans="2:6" ht="12.75">
      <c r="B698" s="179"/>
      <c r="C698" s="179"/>
      <c r="D698" s="179"/>
      <c r="E698" s="179"/>
      <c r="F698" s="179"/>
    </row>
    <row r="699" spans="2:6" ht="12.75">
      <c r="B699" s="179"/>
      <c r="C699" s="179"/>
      <c r="D699" s="179"/>
      <c r="E699" s="179"/>
      <c r="F699" s="179"/>
    </row>
    <row r="700" spans="2:6" ht="12.75">
      <c r="B700" s="179"/>
      <c r="C700" s="179"/>
      <c r="D700" s="179"/>
      <c r="E700" s="179"/>
      <c r="F700" s="179"/>
    </row>
    <row r="701" spans="2:6" ht="12.75">
      <c r="B701" s="179"/>
      <c r="C701" s="179"/>
      <c r="D701" s="179"/>
      <c r="E701" s="179"/>
      <c r="F701" s="179"/>
    </row>
    <row r="702" spans="2:6" ht="12.75">
      <c r="B702" s="179"/>
      <c r="C702" s="179"/>
      <c r="D702" s="179"/>
      <c r="E702" s="179"/>
      <c r="F702" s="179"/>
    </row>
    <row r="703" spans="2:6" ht="12.75">
      <c r="B703" s="179"/>
      <c r="C703" s="179"/>
      <c r="D703" s="179"/>
      <c r="E703" s="179"/>
      <c r="F703" s="179"/>
    </row>
    <row r="704" spans="2:6" ht="12.75">
      <c r="B704" s="179"/>
      <c r="C704" s="179"/>
      <c r="D704" s="179"/>
      <c r="E704" s="179"/>
      <c r="F704" s="179"/>
    </row>
    <row r="705" spans="2:6" ht="12.75">
      <c r="B705" s="179"/>
      <c r="C705" s="179"/>
      <c r="D705" s="179"/>
      <c r="E705" s="179"/>
      <c r="F705" s="179"/>
    </row>
    <row r="706" spans="2:6" ht="12.75">
      <c r="B706" s="179"/>
      <c r="C706" s="179"/>
      <c r="D706" s="179"/>
      <c r="E706" s="179"/>
      <c r="F706" s="179"/>
    </row>
    <row r="707" spans="2:6" ht="12.75">
      <c r="B707" s="179"/>
      <c r="C707" s="179"/>
      <c r="D707" s="179"/>
      <c r="E707" s="179"/>
      <c r="F707" s="179"/>
    </row>
    <row r="708" spans="2:6" ht="12.75">
      <c r="B708" s="179"/>
      <c r="C708" s="179"/>
      <c r="D708" s="179"/>
      <c r="E708" s="179"/>
      <c r="F708" s="179"/>
    </row>
    <row r="709" spans="2:6" ht="12.75">
      <c r="B709" s="179"/>
      <c r="C709" s="179"/>
      <c r="D709" s="179"/>
      <c r="E709" s="179"/>
      <c r="F709" s="179"/>
    </row>
    <row r="710" spans="2:6" ht="12.75">
      <c r="B710" s="179"/>
      <c r="C710" s="179"/>
      <c r="D710" s="179"/>
      <c r="E710" s="179"/>
      <c r="F710" s="179"/>
    </row>
    <row r="711" spans="2:6" ht="12.75">
      <c r="B711" s="179"/>
      <c r="C711" s="179"/>
      <c r="D711" s="179"/>
      <c r="E711" s="179"/>
      <c r="F711" s="179"/>
    </row>
    <row r="712" spans="2:6" ht="12.75">
      <c r="B712" s="179"/>
      <c r="C712" s="179"/>
      <c r="D712" s="179"/>
      <c r="E712" s="179"/>
      <c r="F712" s="179"/>
    </row>
    <row r="713" spans="2:6" ht="12.75">
      <c r="B713" s="179"/>
      <c r="C713" s="179"/>
      <c r="D713" s="179"/>
      <c r="E713" s="179"/>
      <c r="F713" s="179"/>
    </row>
    <row r="714" spans="2:6" ht="12.75">
      <c r="B714" s="179"/>
      <c r="C714" s="179"/>
      <c r="D714" s="179"/>
      <c r="E714" s="179"/>
      <c r="F714" s="179"/>
    </row>
    <row r="715" spans="2:6" ht="12.75">
      <c r="B715" s="179"/>
      <c r="C715" s="179"/>
      <c r="D715" s="179"/>
      <c r="E715" s="179"/>
      <c r="F715" s="179"/>
    </row>
    <row r="716" spans="2:6" ht="12.75">
      <c r="B716" s="179"/>
      <c r="C716" s="179"/>
      <c r="D716" s="179"/>
      <c r="E716" s="179"/>
      <c r="F716" s="179"/>
    </row>
    <row r="717" spans="2:6" ht="12.75">
      <c r="B717" s="179"/>
      <c r="C717" s="179"/>
      <c r="D717" s="179"/>
      <c r="E717" s="179"/>
      <c r="F717" s="179"/>
    </row>
    <row r="718" spans="2:6" ht="12.75">
      <c r="B718" s="179"/>
      <c r="C718" s="179"/>
      <c r="D718" s="179"/>
      <c r="E718" s="179"/>
      <c r="F718" s="179"/>
    </row>
    <row r="719" spans="2:6" ht="12.75">
      <c r="B719" s="179"/>
      <c r="C719" s="179"/>
      <c r="D719" s="179"/>
      <c r="E719" s="179"/>
      <c r="F719" s="179"/>
    </row>
    <row r="720" spans="2:6" ht="12.75">
      <c r="B720" s="179"/>
      <c r="C720" s="179"/>
      <c r="D720" s="179"/>
      <c r="E720" s="179"/>
      <c r="F720" s="179"/>
    </row>
    <row r="721" spans="2:6" ht="12.75">
      <c r="B721" s="179"/>
      <c r="C721" s="179"/>
      <c r="D721" s="179"/>
      <c r="E721" s="179"/>
      <c r="F721" s="179"/>
    </row>
    <row r="722" spans="2:6" ht="12.75">
      <c r="B722" s="179"/>
      <c r="C722" s="179"/>
      <c r="D722" s="179"/>
      <c r="E722" s="179"/>
      <c r="F722" s="179"/>
    </row>
    <row r="723" spans="2:6" ht="12.75">
      <c r="B723" s="179"/>
      <c r="C723" s="179"/>
      <c r="D723" s="179"/>
      <c r="E723" s="179"/>
      <c r="F723" s="179"/>
    </row>
    <row r="724" spans="2:6" ht="12.75">
      <c r="B724" s="179"/>
      <c r="C724" s="179"/>
      <c r="D724" s="179"/>
      <c r="E724" s="179"/>
      <c r="F724" s="179"/>
    </row>
    <row r="725" spans="2:6" ht="12.75">
      <c r="B725" s="179"/>
      <c r="C725" s="179"/>
      <c r="D725" s="179"/>
      <c r="E725" s="179"/>
      <c r="F725" s="179"/>
    </row>
    <row r="726" spans="2:6" ht="12.75">
      <c r="B726" s="179"/>
      <c r="C726" s="179"/>
      <c r="D726" s="179"/>
      <c r="E726" s="179"/>
      <c r="F726" s="179"/>
    </row>
    <row r="727" spans="2:6" ht="12.75">
      <c r="B727" s="179"/>
      <c r="C727" s="179"/>
      <c r="D727" s="179"/>
      <c r="E727" s="179"/>
      <c r="F727" s="179"/>
    </row>
    <row r="728" spans="2:6" ht="12.75">
      <c r="B728" s="179"/>
      <c r="C728" s="179"/>
      <c r="D728" s="179"/>
      <c r="E728" s="179"/>
      <c r="F728" s="179"/>
    </row>
    <row r="729" spans="2:6" ht="12.75">
      <c r="B729" s="179"/>
      <c r="C729" s="179"/>
      <c r="D729" s="179"/>
      <c r="E729" s="179"/>
      <c r="F729" s="179"/>
    </row>
    <row r="730" spans="2:6" ht="12.75">
      <c r="B730" s="179"/>
      <c r="C730" s="179"/>
      <c r="D730" s="179"/>
      <c r="E730" s="179"/>
      <c r="F730" s="179"/>
    </row>
    <row r="731" spans="2:6" ht="12.75">
      <c r="B731" s="179"/>
      <c r="C731" s="179"/>
      <c r="D731" s="179"/>
      <c r="E731" s="179"/>
      <c r="F731" s="179"/>
    </row>
    <row r="732" spans="2:6" ht="12.75">
      <c r="B732" s="179"/>
      <c r="C732" s="179"/>
      <c r="D732" s="179"/>
      <c r="E732" s="179"/>
      <c r="F732" s="179"/>
    </row>
    <row r="733" spans="2:6" ht="12.75">
      <c r="B733" s="179"/>
      <c r="C733" s="179"/>
      <c r="D733" s="179"/>
      <c r="E733" s="179"/>
      <c r="F733" s="179"/>
    </row>
    <row r="734" spans="2:6" ht="12.75">
      <c r="B734" s="179"/>
      <c r="C734" s="179"/>
      <c r="D734" s="179"/>
      <c r="E734" s="179"/>
      <c r="F734" s="179"/>
    </row>
    <row r="735" spans="2:6" ht="12.75">
      <c r="B735" s="179"/>
      <c r="C735" s="179"/>
      <c r="D735" s="179"/>
      <c r="E735" s="179"/>
      <c r="F735" s="179"/>
    </row>
    <row r="736" spans="2:6" ht="12.75">
      <c r="B736" s="179"/>
      <c r="C736" s="179"/>
      <c r="D736" s="179"/>
      <c r="E736" s="179"/>
      <c r="F736" s="179"/>
    </row>
    <row r="737" spans="2:6" ht="12.75">
      <c r="B737" s="179"/>
      <c r="C737" s="179"/>
      <c r="D737" s="179"/>
      <c r="E737" s="179"/>
      <c r="F737" s="179"/>
    </row>
    <row r="738" spans="2:6" ht="12.75">
      <c r="B738" s="179"/>
      <c r="C738" s="179"/>
      <c r="D738" s="179"/>
      <c r="E738" s="179"/>
      <c r="F738" s="179"/>
    </row>
    <row r="739" spans="2:6" ht="12.75">
      <c r="B739" s="179"/>
      <c r="C739" s="179"/>
      <c r="D739" s="179"/>
      <c r="E739" s="179"/>
      <c r="F739" s="179"/>
    </row>
    <row r="740" spans="2:6" ht="12.75">
      <c r="B740" s="179"/>
      <c r="C740" s="179"/>
      <c r="D740" s="179"/>
      <c r="E740" s="179"/>
      <c r="F740" s="179"/>
    </row>
    <row r="741" spans="2:6" ht="12.75">
      <c r="B741" s="179"/>
      <c r="C741" s="179"/>
      <c r="D741" s="179"/>
      <c r="E741" s="179"/>
      <c r="F741" s="179"/>
    </row>
    <row r="742" spans="2:6" ht="12.75">
      <c r="B742" s="179"/>
      <c r="C742" s="179"/>
      <c r="D742" s="179"/>
      <c r="E742" s="179"/>
      <c r="F742" s="179"/>
    </row>
    <row r="743" spans="2:6" ht="12.75">
      <c r="B743" s="179"/>
      <c r="C743" s="179"/>
      <c r="D743" s="179"/>
      <c r="E743" s="179"/>
      <c r="F743" s="179"/>
    </row>
    <row r="744" spans="2:6" ht="12.75">
      <c r="B744" s="179"/>
      <c r="C744" s="179"/>
      <c r="D744" s="179"/>
      <c r="E744" s="179"/>
      <c r="F744" s="179"/>
    </row>
    <row r="745" spans="2:6" ht="12.75">
      <c r="B745" s="179"/>
      <c r="C745" s="179"/>
      <c r="D745" s="179"/>
      <c r="E745" s="179"/>
      <c r="F745" s="179"/>
    </row>
    <row r="746" spans="2:6" ht="12.75">
      <c r="B746" s="179"/>
      <c r="C746" s="179"/>
      <c r="D746" s="179"/>
      <c r="E746" s="179"/>
      <c r="F746" s="179"/>
    </row>
    <row r="747" spans="2:6" ht="12.75">
      <c r="B747" s="179"/>
      <c r="C747" s="179"/>
      <c r="D747" s="179"/>
      <c r="E747" s="179"/>
      <c r="F747" s="179"/>
    </row>
    <row r="748" spans="2:6" ht="12.75">
      <c r="B748" s="179"/>
      <c r="C748" s="179"/>
      <c r="D748" s="179"/>
      <c r="E748" s="179"/>
      <c r="F748" s="179"/>
    </row>
    <row r="749" spans="2:6" ht="12.75">
      <c r="B749" s="179"/>
      <c r="C749" s="179"/>
      <c r="D749" s="179"/>
      <c r="E749" s="179"/>
      <c r="F749" s="179"/>
    </row>
    <row r="750" spans="2:6" ht="12.75">
      <c r="B750" s="179"/>
      <c r="C750" s="179"/>
      <c r="D750" s="179"/>
      <c r="E750" s="179"/>
      <c r="F750" s="179"/>
    </row>
    <row r="751" spans="2:6" ht="12.75">
      <c r="B751" s="179"/>
      <c r="C751" s="179"/>
      <c r="D751" s="179"/>
      <c r="E751" s="179"/>
      <c r="F751" s="179"/>
    </row>
    <row r="752" spans="2:6" ht="12.75">
      <c r="B752" s="179"/>
      <c r="C752" s="179"/>
      <c r="D752" s="179"/>
      <c r="E752" s="179"/>
      <c r="F752" s="179"/>
    </row>
    <row r="753" spans="2:6" ht="12.75">
      <c r="B753" s="179"/>
      <c r="C753" s="179"/>
      <c r="D753" s="179"/>
      <c r="E753" s="179"/>
      <c r="F753" s="179"/>
    </row>
    <row r="754" spans="2:6" ht="12.75">
      <c r="B754" s="179"/>
      <c r="C754" s="179"/>
      <c r="D754" s="179"/>
      <c r="E754" s="179"/>
      <c r="F754" s="179"/>
    </row>
    <row r="755" spans="2:6" ht="12.75">
      <c r="B755" s="179"/>
      <c r="C755" s="179"/>
      <c r="D755" s="179"/>
      <c r="E755" s="179"/>
      <c r="F755" s="179"/>
    </row>
    <row r="756" spans="2:6" ht="12.75">
      <c r="B756" s="179"/>
      <c r="C756" s="179"/>
      <c r="D756" s="179"/>
      <c r="E756" s="179"/>
      <c r="F756" s="179"/>
    </row>
    <row r="757" spans="2:6" ht="12.75">
      <c r="B757" s="179"/>
      <c r="C757" s="179"/>
      <c r="D757" s="179"/>
      <c r="E757" s="179"/>
      <c r="F757" s="179"/>
    </row>
    <row r="758" spans="2:6" ht="12.75">
      <c r="B758" s="179"/>
      <c r="C758" s="179"/>
      <c r="D758" s="179"/>
      <c r="E758" s="179"/>
      <c r="F758" s="179"/>
    </row>
    <row r="759" spans="2:6" ht="12.75">
      <c r="B759" s="179"/>
      <c r="C759" s="179"/>
      <c r="D759" s="179"/>
      <c r="E759" s="179"/>
      <c r="F759" s="179"/>
    </row>
    <row r="760" spans="2:6" ht="12.75">
      <c r="B760" s="179"/>
      <c r="C760" s="179"/>
      <c r="D760" s="179"/>
      <c r="E760" s="179"/>
      <c r="F760" s="179"/>
    </row>
    <row r="761" spans="2:6" ht="12.75">
      <c r="B761" s="179"/>
      <c r="C761" s="179"/>
      <c r="D761" s="179"/>
      <c r="E761" s="179"/>
      <c r="F761" s="179"/>
    </row>
    <row r="762" spans="2:6" ht="12.75">
      <c r="B762" s="179"/>
      <c r="C762" s="179"/>
      <c r="D762" s="179"/>
      <c r="E762" s="179"/>
      <c r="F762" s="179"/>
    </row>
    <row r="763" spans="2:6" ht="12.75">
      <c r="B763" s="179"/>
      <c r="C763" s="179"/>
      <c r="D763" s="179"/>
      <c r="E763" s="179"/>
      <c r="F763" s="179"/>
    </row>
    <row r="764" spans="2:6" ht="12.75">
      <c r="B764" s="179"/>
      <c r="C764" s="179"/>
      <c r="D764" s="179"/>
      <c r="E764" s="179"/>
      <c r="F764" s="179"/>
    </row>
    <row r="765" spans="2:6" ht="12.75">
      <c r="B765" s="179"/>
      <c r="C765" s="179"/>
      <c r="D765" s="179"/>
      <c r="E765" s="179"/>
      <c r="F765" s="179"/>
    </row>
    <row r="766" spans="2:6" ht="12.75">
      <c r="B766" s="179"/>
      <c r="C766" s="179"/>
      <c r="D766" s="179"/>
      <c r="E766" s="179"/>
      <c r="F766" s="179"/>
    </row>
    <row r="767" spans="2:6" ht="12.75">
      <c r="B767" s="179"/>
      <c r="C767" s="179"/>
      <c r="D767" s="179"/>
      <c r="E767" s="179"/>
      <c r="F767" s="179"/>
    </row>
    <row r="768" spans="2:6" ht="12.75">
      <c r="B768" s="179"/>
      <c r="C768" s="179"/>
      <c r="D768" s="179"/>
      <c r="E768" s="179"/>
      <c r="F768" s="179"/>
    </row>
    <row r="769" spans="2:6" ht="12.75">
      <c r="B769" s="179"/>
      <c r="C769" s="179"/>
      <c r="D769" s="179"/>
      <c r="E769" s="179"/>
      <c r="F769" s="179"/>
    </row>
    <row r="770" spans="2:6" ht="12.75">
      <c r="B770" s="179"/>
      <c r="C770" s="179"/>
      <c r="D770" s="179"/>
      <c r="E770" s="179"/>
      <c r="F770" s="179"/>
    </row>
    <row r="771" spans="2:6" ht="12.75">
      <c r="B771" s="179"/>
      <c r="C771" s="179"/>
      <c r="D771" s="179"/>
      <c r="E771" s="179"/>
      <c r="F771" s="179"/>
    </row>
    <row r="772" spans="2:6" ht="12.75">
      <c r="B772" s="179"/>
      <c r="C772" s="179"/>
      <c r="D772" s="179"/>
      <c r="E772" s="179"/>
      <c r="F772" s="179"/>
    </row>
    <row r="773" spans="2:6" ht="12.75">
      <c r="B773" s="179"/>
      <c r="C773" s="179"/>
      <c r="D773" s="179"/>
      <c r="E773" s="179"/>
      <c r="F773" s="179"/>
    </row>
    <row r="774" spans="2:6" ht="12.75">
      <c r="B774" s="179"/>
      <c r="C774" s="179"/>
      <c r="D774" s="179"/>
      <c r="E774" s="179"/>
      <c r="F774" s="179"/>
    </row>
    <row r="775" spans="2:6" ht="12.75">
      <c r="B775" s="179"/>
      <c r="C775" s="179"/>
      <c r="D775" s="179"/>
      <c r="E775" s="179"/>
      <c r="F775" s="179"/>
    </row>
    <row r="776" spans="2:6" ht="12.75">
      <c r="B776" s="179"/>
      <c r="C776" s="179"/>
      <c r="D776" s="179"/>
      <c r="E776" s="179"/>
      <c r="F776" s="179"/>
    </row>
    <row r="777" spans="2:6" ht="12.75">
      <c r="B777" s="179"/>
      <c r="C777" s="179"/>
      <c r="D777" s="179"/>
      <c r="E777" s="179"/>
      <c r="F777" s="179"/>
    </row>
    <row r="778" spans="2:6" ht="12.75">
      <c r="B778" s="179"/>
      <c r="C778" s="179"/>
      <c r="D778" s="179"/>
      <c r="E778" s="179"/>
      <c r="F778" s="179"/>
    </row>
    <row r="779" spans="2:6" ht="12.75">
      <c r="B779" s="179"/>
      <c r="C779" s="179"/>
      <c r="D779" s="179"/>
      <c r="E779" s="179"/>
      <c r="F779" s="179"/>
    </row>
    <row r="780" spans="2:6" ht="12.75">
      <c r="B780" s="179"/>
      <c r="C780" s="179"/>
      <c r="D780" s="179"/>
      <c r="E780" s="179"/>
      <c r="F780" s="179"/>
    </row>
    <row r="781" spans="2:6" ht="12.75">
      <c r="B781" s="179"/>
      <c r="C781" s="179"/>
      <c r="D781" s="179"/>
      <c r="E781" s="179"/>
      <c r="F781" s="179"/>
    </row>
    <row r="782" spans="2:6" ht="12.75">
      <c r="B782" s="179"/>
      <c r="C782" s="179"/>
      <c r="D782" s="179"/>
      <c r="E782" s="179"/>
      <c r="F782" s="179"/>
    </row>
    <row r="783" spans="2:6" ht="12.75">
      <c r="B783" s="179"/>
      <c r="C783" s="179"/>
      <c r="D783" s="179"/>
      <c r="E783" s="179"/>
      <c r="F783" s="179"/>
    </row>
    <row r="784" spans="2:6" ht="12.75">
      <c r="B784" s="179"/>
      <c r="C784" s="179"/>
      <c r="D784" s="179"/>
      <c r="E784" s="179"/>
      <c r="F784" s="179"/>
    </row>
    <row r="785" spans="2:6" ht="12.75">
      <c r="B785" s="179"/>
      <c r="C785" s="179"/>
      <c r="D785" s="179"/>
      <c r="E785" s="179"/>
      <c r="F785" s="179"/>
    </row>
    <row r="786" spans="2:6" ht="12.75">
      <c r="B786" s="179"/>
      <c r="C786" s="179"/>
      <c r="D786" s="179"/>
      <c r="E786" s="179"/>
      <c r="F786" s="179"/>
    </row>
    <row r="787" spans="2:6" ht="12.75">
      <c r="B787" s="179"/>
      <c r="C787" s="179"/>
      <c r="D787" s="179"/>
      <c r="E787" s="179"/>
      <c r="F787" s="179"/>
    </row>
    <row r="788" spans="2:6" ht="12.75">
      <c r="B788" s="179"/>
      <c r="C788" s="179"/>
      <c r="D788" s="179"/>
      <c r="E788" s="179"/>
      <c r="F788" s="179"/>
    </row>
    <row r="789" spans="2:6" ht="12.75">
      <c r="B789" s="179"/>
      <c r="C789" s="179"/>
      <c r="D789" s="179"/>
      <c r="E789" s="179"/>
      <c r="F789" s="179"/>
    </row>
    <row r="790" spans="2:6" ht="12.75">
      <c r="B790" s="179"/>
      <c r="C790" s="179"/>
      <c r="D790" s="179"/>
      <c r="E790" s="179"/>
      <c r="F790" s="179"/>
    </row>
    <row r="791" spans="2:6" ht="12.75">
      <c r="B791" s="179"/>
      <c r="C791" s="179"/>
      <c r="D791" s="179"/>
      <c r="E791" s="179"/>
      <c r="F791" s="179"/>
    </row>
    <row r="792" spans="2:6" ht="12.75">
      <c r="B792" s="179"/>
      <c r="C792" s="179"/>
      <c r="D792" s="179"/>
      <c r="E792" s="179"/>
      <c r="F792" s="179"/>
    </row>
    <row r="793" spans="2:6" ht="12.75">
      <c r="B793" s="179"/>
      <c r="C793" s="179"/>
      <c r="D793" s="179"/>
      <c r="E793" s="179"/>
      <c r="F793" s="179"/>
    </row>
    <row r="794" spans="2:6" ht="12.75">
      <c r="B794" s="179"/>
      <c r="C794" s="179"/>
      <c r="D794" s="179"/>
      <c r="E794" s="179"/>
      <c r="F794" s="179"/>
    </row>
    <row r="795" spans="2:6" ht="12.75">
      <c r="B795" s="179"/>
      <c r="C795" s="179"/>
      <c r="D795" s="179"/>
      <c r="E795" s="179"/>
      <c r="F795" s="179"/>
    </row>
    <row r="796" spans="2:6" ht="12.75">
      <c r="B796" s="179"/>
      <c r="C796" s="179"/>
      <c r="D796" s="179"/>
      <c r="E796" s="179"/>
      <c r="F796" s="179"/>
    </row>
    <row r="797" spans="2:6" ht="12.75">
      <c r="B797" s="179"/>
      <c r="C797" s="179"/>
      <c r="D797" s="179"/>
      <c r="E797" s="179"/>
      <c r="F797" s="179"/>
    </row>
    <row r="798" spans="2:6" ht="12.75">
      <c r="B798" s="179"/>
      <c r="C798" s="179"/>
      <c r="D798" s="179"/>
      <c r="E798" s="179"/>
      <c r="F798" s="179"/>
    </row>
    <row r="799" spans="2:6" ht="12.75">
      <c r="B799" s="179"/>
      <c r="C799" s="179"/>
      <c r="D799" s="179"/>
      <c r="E799" s="179"/>
      <c r="F799" s="179"/>
    </row>
    <row r="800" spans="2:6" ht="12.75">
      <c r="B800" s="179"/>
      <c r="C800" s="179"/>
      <c r="D800" s="179"/>
      <c r="E800" s="179"/>
      <c r="F800" s="179"/>
    </row>
    <row r="801" spans="2:6" ht="12.75">
      <c r="B801" s="179"/>
      <c r="C801" s="179"/>
      <c r="D801" s="179"/>
      <c r="E801" s="179"/>
      <c r="F801" s="179"/>
    </row>
    <row r="802" spans="2:6" ht="12.75">
      <c r="B802" s="179"/>
      <c r="C802" s="179"/>
      <c r="D802" s="179"/>
      <c r="E802" s="179"/>
      <c r="F802" s="179"/>
    </row>
    <row r="803" spans="2:6" ht="12.75">
      <c r="B803" s="179"/>
      <c r="C803" s="179"/>
      <c r="D803" s="179"/>
      <c r="E803" s="179"/>
      <c r="F803" s="179"/>
    </row>
    <row r="804" spans="2:6" ht="12.75">
      <c r="B804" s="179"/>
      <c r="C804" s="179"/>
      <c r="D804" s="179"/>
      <c r="E804" s="179"/>
      <c r="F804" s="179"/>
    </row>
    <row r="805" spans="2:6" ht="12.75">
      <c r="B805" s="179"/>
      <c r="C805" s="179"/>
      <c r="D805" s="179"/>
      <c r="E805" s="179"/>
      <c r="F805" s="179"/>
    </row>
    <row r="806" spans="2:6" ht="12.75">
      <c r="B806" s="179"/>
      <c r="C806" s="179"/>
      <c r="D806" s="179"/>
      <c r="E806" s="179"/>
      <c r="F806" s="179"/>
    </row>
    <row r="807" spans="2:6" ht="12.75">
      <c r="B807" s="179"/>
      <c r="C807" s="179"/>
      <c r="D807" s="179"/>
      <c r="E807" s="179"/>
      <c r="F807" s="179"/>
    </row>
    <row r="808" spans="2:6" ht="12.75">
      <c r="B808" s="179"/>
      <c r="C808" s="179"/>
      <c r="D808" s="179"/>
      <c r="E808" s="179"/>
      <c r="F808" s="179"/>
    </row>
    <row r="809" spans="2:6" ht="12.75">
      <c r="B809" s="179"/>
      <c r="C809" s="179"/>
      <c r="D809" s="179"/>
      <c r="E809" s="179"/>
      <c r="F809" s="179"/>
    </row>
    <row r="810" spans="2:6" ht="12.75">
      <c r="B810" s="179"/>
      <c r="C810" s="179"/>
      <c r="D810" s="179"/>
      <c r="E810" s="179"/>
      <c r="F810" s="179"/>
    </row>
    <row r="811" spans="2:6" ht="12.75">
      <c r="B811" s="179"/>
      <c r="C811" s="179"/>
      <c r="D811" s="179"/>
      <c r="E811" s="179"/>
      <c r="F811" s="179"/>
    </row>
    <row r="812" spans="2:6" ht="12.75">
      <c r="B812" s="179"/>
      <c r="C812" s="179"/>
      <c r="D812" s="179"/>
      <c r="E812" s="179"/>
      <c r="F812" s="179"/>
    </row>
    <row r="813" spans="2:6" ht="12.75">
      <c r="B813" s="179"/>
      <c r="C813" s="179"/>
      <c r="D813" s="179"/>
      <c r="E813" s="179"/>
      <c r="F813" s="179"/>
    </row>
    <row r="814" spans="2:6" ht="12.75">
      <c r="B814" s="179"/>
      <c r="C814" s="179"/>
      <c r="D814" s="179"/>
      <c r="E814" s="179"/>
      <c r="F814" s="179"/>
    </row>
    <row r="815" spans="2:6" ht="12.75">
      <c r="B815" s="179"/>
      <c r="C815" s="179"/>
      <c r="D815" s="179"/>
      <c r="E815" s="179"/>
      <c r="F815" s="179"/>
    </row>
    <row r="816" spans="2:6" ht="12.75">
      <c r="B816" s="179"/>
      <c r="C816" s="179"/>
      <c r="D816" s="179"/>
      <c r="E816" s="179"/>
      <c r="F816" s="179"/>
    </row>
    <row r="817" spans="2:6" ht="12.75">
      <c r="B817" s="179"/>
      <c r="C817" s="179"/>
      <c r="D817" s="179"/>
      <c r="E817" s="179"/>
      <c r="F817" s="179"/>
    </row>
    <row r="818" spans="2:6" ht="12.75">
      <c r="B818" s="179"/>
      <c r="C818" s="179"/>
      <c r="D818" s="179"/>
      <c r="E818" s="179"/>
      <c r="F818" s="179"/>
    </row>
    <row r="819" spans="2:6" ht="12.75">
      <c r="B819" s="179"/>
      <c r="C819" s="179"/>
      <c r="D819" s="179"/>
      <c r="E819" s="179"/>
      <c r="F819" s="179"/>
    </row>
    <row r="820" spans="2:6" ht="12.75">
      <c r="B820" s="179"/>
      <c r="C820" s="179"/>
      <c r="D820" s="179"/>
      <c r="E820" s="179"/>
      <c r="F820" s="179"/>
    </row>
    <row r="821" spans="2:6" ht="12.75">
      <c r="B821" s="179"/>
      <c r="C821" s="179"/>
      <c r="D821" s="179"/>
      <c r="E821" s="179"/>
      <c r="F821" s="179"/>
    </row>
    <row r="822" spans="2:6" ht="12.75">
      <c r="B822" s="179"/>
      <c r="C822" s="179"/>
      <c r="D822" s="179"/>
      <c r="E822" s="179"/>
      <c r="F822" s="179"/>
    </row>
    <row r="823" spans="2:6" ht="12.75">
      <c r="B823" s="179"/>
      <c r="C823" s="179"/>
      <c r="D823" s="179"/>
      <c r="E823" s="179"/>
      <c r="F823" s="179"/>
    </row>
    <row r="824" spans="2:6" ht="12.75">
      <c r="B824" s="179"/>
      <c r="C824" s="179"/>
      <c r="D824" s="179"/>
      <c r="E824" s="179"/>
      <c r="F824" s="179"/>
    </row>
    <row r="825" spans="2:6" ht="12.75">
      <c r="B825" s="179"/>
      <c r="C825" s="179"/>
      <c r="D825" s="179"/>
      <c r="E825" s="179"/>
      <c r="F825" s="179"/>
    </row>
    <row r="826" spans="2:6" ht="12.75">
      <c r="B826" s="179"/>
      <c r="C826" s="179"/>
      <c r="D826" s="179"/>
      <c r="E826" s="179"/>
      <c r="F826" s="179"/>
    </row>
    <row r="827" spans="2:6" ht="12.75">
      <c r="B827" s="179"/>
      <c r="C827" s="179"/>
      <c r="D827" s="179"/>
      <c r="E827" s="179"/>
      <c r="F827" s="179"/>
    </row>
    <row r="828" spans="2:6" ht="12.75">
      <c r="B828" s="179"/>
      <c r="C828" s="179"/>
      <c r="D828" s="179"/>
      <c r="E828" s="179"/>
      <c r="F828" s="179"/>
    </row>
    <row r="829" spans="2:6" ht="12.75">
      <c r="B829" s="179"/>
      <c r="C829" s="179"/>
      <c r="D829" s="179"/>
      <c r="E829" s="179"/>
      <c r="F829" s="179"/>
    </row>
    <row r="830" spans="2:6" ht="12.75">
      <c r="B830" s="179"/>
      <c r="C830" s="179"/>
      <c r="D830" s="179"/>
      <c r="E830" s="179"/>
      <c r="F830" s="179"/>
    </row>
    <row r="831" spans="2:6" ht="12.75">
      <c r="B831" s="179"/>
      <c r="C831" s="179"/>
      <c r="D831" s="179"/>
      <c r="E831" s="179"/>
      <c r="F831" s="179"/>
    </row>
    <row r="832" spans="2:6" ht="12.75">
      <c r="B832" s="179"/>
      <c r="C832" s="179"/>
      <c r="D832" s="179"/>
      <c r="E832" s="179"/>
      <c r="F832" s="179"/>
    </row>
    <row r="833" spans="2:6" ht="12.75">
      <c r="B833" s="179"/>
      <c r="C833" s="179"/>
      <c r="D833" s="179"/>
      <c r="E833" s="179"/>
      <c r="F833" s="179"/>
    </row>
    <row r="834" spans="2:6" ht="12.75">
      <c r="B834" s="179"/>
      <c r="C834" s="179"/>
      <c r="D834" s="179"/>
      <c r="E834" s="179"/>
      <c r="F834" s="179"/>
    </row>
    <row r="835" spans="2:6" ht="12.75">
      <c r="B835" s="179"/>
      <c r="C835" s="179"/>
      <c r="D835" s="179"/>
      <c r="E835" s="179"/>
      <c r="F835" s="179"/>
    </row>
    <row r="836" spans="2:6" ht="12.75">
      <c r="B836" s="179"/>
      <c r="C836" s="179"/>
      <c r="D836" s="179"/>
      <c r="E836" s="179"/>
      <c r="F836" s="179"/>
    </row>
    <row r="837" spans="2:6" ht="12.75">
      <c r="B837" s="179"/>
      <c r="C837" s="179"/>
      <c r="D837" s="179"/>
      <c r="E837" s="179"/>
      <c r="F837" s="179"/>
    </row>
    <row r="838" spans="2:6" ht="12.75">
      <c r="B838" s="179"/>
      <c r="C838" s="179"/>
      <c r="D838" s="179"/>
      <c r="E838" s="179"/>
      <c r="F838" s="179"/>
    </row>
    <row r="839" spans="2:6" ht="12.75">
      <c r="B839" s="179"/>
      <c r="C839" s="179"/>
      <c r="D839" s="179"/>
      <c r="E839" s="179"/>
      <c r="F839" s="179"/>
    </row>
    <row r="840" spans="2:6" ht="12.75">
      <c r="B840" s="179"/>
      <c r="C840" s="179"/>
      <c r="D840" s="179"/>
      <c r="E840" s="179"/>
      <c r="F840" s="179"/>
    </row>
    <row r="841" spans="2:6" ht="12.75">
      <c r="B841" s="179"/>
      <c r="C841" s="179"/>
      <c r="D841" s="179"/>
      <c r="E841" s="179"/>
      <c r="F841" s="179"/>
    </row>
    <row r="842" spans="2:6" ht="12.75">
      <c r="B842" s="179"/>
      <c r="C842" s="179"/>
      <c r="D842" s="179"/>
      <c r="E842" s="179"/>
      <c r="F842" s="179"/>
    </row>
    <row r="843" spans="2:6" ht="12.75">
      <c r="B843" s="179"/>
      <c r="C843" s="179"/>
      <c r="D843" s="179"/>
      <c r="E843" s="179"/>
      <c r="F843" s="179"/>
    </row>
    <row r="844" spans="2:6" ht="12.75">
      <c r="B844" s="179"/>
      <c r="C844" s="179"/>
      <c r="D844" s="179"/>
      <c r="E844" s="179"/>
      <c r="F844" s="179"/>
    </row>
    <row r="845" spans="2:6" ht="12.75">
      <c r="B845" s="179"/>
      <c r="C845" s="179"/>
      <c r="D845" s="179"/>
      <c r="E845" s="179"/>
      <c r="F845" s="179"/>
    </row>
    <row r="846" spans="2:6" ht="12.75">
      <c r="B846" s="179"/>
      <c r="C846" s="179"/>
      <c r="D846" s="179"/>
      <c r="E846" s="179"/>
      <c r="F846" s="179"/>
    </row>
    <row r="847" spans="2:6" ht="12.75">
      <c r="B847" s="179"/>
      <c r="C847" s="179"/>
      <c r="D847" s="179"/>
      <c r="E847" s="179"/>
      <c r="F847" s="179"/>
    </row>
    <row r="848" spans="2:6" ht="12.75">
      <c r="B848" s="179"/>
      <c r="C848" s="179"/>
      <c r="D848" s="179"/>
      <c r="E848" s="179"/>
      <c r="F848" s="179"/>
    </row>
    <row r="849" spans="2:6" ht="12.75">
      <c r="B849" s="179"/>
      <c r="C849" s="179"/>
      <c r="D849" s="179"/>
      <c r="E849" s="179"/>
      <c r="F849" s="179"/>
    </row>
    <row r="850" spans="2:6" ht="12.75">
      <c r="B850" s="179"/>
      <c r="C850" s="179"/>
      <c r="D850" s="179"/>
      <c r="E850" s="179"/>
      <c r="F850" s="179"/>
    </row>
    <row r="851" spans="2:6" ht="12.75">
      <c r="B851" s="179"/>
      <c r="C851" s="179"/>
      <c r="D851" s="179"/>
      <c r="E851" s="179"/>
      <c r="F851" s="179"/>
    </row>
    <row r="852" spans="2:6" ht="12.75">
      <c r="B852" s="179"/>
      <c r="C852" s="179"/>
      <c r="D852" s="179"/>
      <c r="E852" s="179"/>
      <c r="F852" s="179"/>
    </row>
    <row r="853" spans="2:6" ht="12.75">
      <c r="B853" s="179"/>
      <c r="C853" s="179"/>
      <c r="D853" s="179"/>
      <c r="E853" s="179"/>
      <c r="F853" s="179"/>
    </row>
    <row r="854" spans="2:6" ht="12.75">
      <c r="B854" s="179"/>
      <c r="C854" s="179"/>
      <c r="D854" s="179"/>
      <c r="E854" s="179"/>
      <c r="F854" s="179"/>
    </row>
    <row r="855" spans="2:6" ht="12.75">
      <c r="B855" s="179"/>
      <c r="C855" s="179"/>
      <c r="D855" s="179"/>
      <c r="E855" s="179"/>
      <c r="F855" s="179"/>
    </row>
    <row r="856" spans="2:6" ht="12.75">
      <c r="B856" s="179"/>
      <c r="C856" s="179"/>
      <c r="D856" s="179"/>
      <c r="E856" s="179"/>
      <c r="F856" s="179"/>
    </row>
    <row r="857" spans="2:6" ht="12.75">
      <c r="B857" s="179"/>
      <c r="C857" s="179"/>
      <c r="D857" s="179"/>
      <c r="E857" s="179"/>
      <c r="F857" s="179"/>
    </row>
    <row r="858" spans="2:6" ht="12.75">
      <c r="B858" s="179"/>
      <c r="C858" s="179"/>
      <c r="D858" s="179"/>
      <c r="E858" s="179"/>
      <c r="F858" s="179"/>
    </row>
    <row r="859" spans="2:6" ht="12.75">
      <c r="B859" s="179"/>
      <c r="C859" s="179"/>
      <c r="D859" s="179"/>
      <c r="E859" s="179"/>
      <c r="F859" s="179"/>
    </row>
    <row r="860" spans="2:6" ht="12.75">
      <c r="B860" s="179"/>
      <c r="C860" s="179"/>
      <c r="D860" s="179"/>
      <c r="E860" s="179"/>
      <c r="F860" s="179"/>
    </row>
    <row r="861" spans="2:6" ht="12.75">
      <c r="B861" s="179"/>
      <c r="C861" s="179"/>
      <c r="D861" s="179"/>
      <c r="E861" s="179"/>
      <c r="F861" s="179"/>
    </row>
    <row r="862" spans="2:6" ht="12.75">
      <c r="B862" s="179"/>
      <c r="C862" s="179"/>
      <c r="D862" s="179"/>
      <c r="E862" s="179"/>
      <c r="F862" s="179"/>
    </row>
    <row r="863" spans="2:6" ht="12.75">
      <c r="B863" s="179"/>
      <c r="C863" s="179"/>
      <c r="D863" s="179"/>
      <c r="E863" s="179"/>
      <c r="F863" s="179"/>
    </row>
    <row r="864" spans="2:6" ht="12.75">
      <c r="B864" s="179"/>
      <c r="C864" s="179"/>
      <c r="D864" s="179"/>
      <c r="E864" s="179"/>
      <c r="F864" s="179"/>
    </row>
    <row r="865" spans="2:6" ht="12.75">
      <c r="B865" s="179"/>
      <c r="C865" s="179"/>
      <c r="D865" s="179"/>
      <c r="E865" s="179"/>
      <c r="F865" s="179"/>
    </row>
    <row r="866" spans="2:6" ht="12.75">
      <c r="B866" s="179"/>
      <c r="C866" s="179"/>
      <c r="D866" s="179"/>
      <c r="E866" s="179"/>
      <c r="F866" s="179"/>
    </row>
    <row r="867" spans="2:6" ht="12.75">
      <c r="B867" s="179"/>
      <c r="C867" s="179"/>
      <c r="D867" s="179"/>
      <c r="E867" s="179"/>
      <c r="F867" s="179"/>
    </row>
    <row r="868" spans="2:6" ht="12.75">
      <c r="B868" s="179"/>
      <c r="C868" s="179"/>
      <c r="D868" s="179"/>
      <c r="E868" s="179"/>
      <c r="F868" s="179"/>
    </row>
    <row r="869" spans="2:6" ht="12.75">
      <c r="B869" s="179"/>
      <c r="C869" s="179"/>
      <c r="D869" s="179"/>
      <c r="E869" s="179"/>
      <c r="F869" s="179"/>
    </row>
    <row r="870" spans="2:6" ht="12.75">
      <c r="B870" s="179"/>
      <c r="C870" s="179"/>
      <c r="D870" s="179"/>
      <c r="E870" s="179"/>
      <c r="F870" s="179"/>
    </row>
    <row r="871" spans="2:6" ht="12.75">
      <c r="B871" s="179"/>
      <c r="C871" s="179"/>
      <c r="D871" s="179"/>
      <c r="E871" s="179"/>
      <c r="F871" s="179"/>
    </row>
    <row r="872" spans="2:6" ht="12.75">
      <c r="B872" s="179"/>
      <c r="C872" s="179"/>
      <c r="D872" s="179"/>
      <c r="E872" s="179"/>
      <c r="F872" s="179"/>
    </row>
    <row r="873" spans="2:6" ht="12.75">
      <c r="B873" s="179"/>
      <c r="C873" s="179"/>
      <c r="D873" s="179"/>
      <c r="E873" s="179"/>
      <c r="F873" s="179"/>
    </row>
    <row r="874" spans="2:6" ht="12.75">
      <c r="B874" s="179"/>
      <c r="C874" s="179"/>
      <c r="D874" s="179"/>
      <c r="E874" s="179"/>
      <c r="F874" s="179"/>
    </row>
    <row r="875" spans="2:6" ht="12.75">
      <c r="B875" s="179"/>
      <c r="C875" s="179"/>
      <c r="D875" s="179"/>
      <c r="E875" s="179"/>
      <c r="F875" s="179"/>
    </row>
    <row r="876" spans="2:6" ht="12.75">
      <c r="B876" s="179"/>
      <c r="C876" s="179"/>
      <c r="D876" s="179"/>
      <c r="E876" s="179"/>
      <c r="F876" s="179"/>
    </row>
    <row r="877" spans="2:6" ht="12.75">
      <c r="B877" s="179"/>
      <c r="C877" s="179"/>
      <c r="D877" s="179"/>
      <c r="E877" s="179"/>
      <c r="F877" s="179"/>
    </row>
    <row r="878" spans="2:6" ht="12.75">
      <c r="B878" s="179"/>
      <c r="C878" s="179"/>
      <c r="D878" s="179"/>
      <c r="E878" s="179"/>
      <c r="F878" s="179"/>
    </row>
    <row r="879" spans="2:6" ht="12.75">
      <c r="B879" s="179"/>
      <c r="C879" s="179"/>
      <c r="D879" s="179"/>
      <c r="E879" s="179"/>
      <c r="F879" s="179"/>
    </row>
    <row r="880" spans="2:6" ht="12.75">
      <c r="B880" s="179"/>
      <c r="C880" s="179"/>
      <c r="D880" s="179"/>
      <c r="E880" s="179"/>
      <c r="F880" s="179"/>
    </row>
    <row r="881" spans="2:6" ht="12.75">
      <c r="B881" s="179"/>
      <c r="C881" s="179"/>
      <c r="D881" s="179"/>
      <c r="E881" s="179"/>
      <c r="F881" s="179"/>
    </row>
    <row r="882" spans="2:6" ht="12.75">
      <c r="B882" s="179"/>
      <c r="C882" s="179"/>
      <c r="D882" s="179"/>
      <c r="E882" s="179"/>
      <c r="F882" s="179"/>
    </row>
    <row r="883" spans="2:6" ht="12.75">
      <c r="B883" s="179"/>
      <c r="C883" s="179"/>
      <c r="D883" s="179"/>
      <c r="E883" s="179"/>
      <c r="F883" s="179"/>
    </row>
    <row r="884" spans="2:6" ht="12.75">
      <c r="B884" s="179"/>
      <c r="C884" s="179"/>
      <c r="D884" s="179"/>
      <c r="E884" s="179"/>
      <c r="F884" s="179"/>
    </row>
    <row r="885" spans="2:6" ht="12.75">
      <c r="B885" s="179"/>
      <c r="C885" s="179"/>
      <c r="D885" s="179"/>
      <c r="E885" s="179"/>
      <c r="F885" s="179"/>
    </row>
    <row r="886" spans="2:6" ht="12.75">
      <c r="B886" s="179"/>
      <c r="C886" s="179"/>
      <c r="D886" s="179"/>
      <c r="E886" s="179"/>
      <c r="F886" s="179"/>
    </row>
    <row r="887" spans="2:6" ht="12.75">
      <c r="B887" s="179"/>
      <c r="C887" s="179"/>
      <c r="D887" s="179"/>
      <c r="E887" s="179"/>
      <c r="F887" s="179"/>
    </row>
    <row r="888" spans="2:6" ht="12.75">
      <c r="B888" s="179"/>
      <c r="C888" s="179"/>
      <c r="D888" s="179"/>
      <c r="E888" s="179"/>
      <c r="F888" s="179"/>
    </row>
    <row r="889" spans="2:6" ht="12.75">
      <c r="B889" s="179"/>
      <c r="C889" s="179"/>
      <c r="D889" s="179"/>
      <c r="E889" s="179"/>
      <c r="F889" s="179"/>
    </row>
    <row r="890" spans="2:6" ht="12.75">
      <c r="B890" s="179"/>
      <c r="C890" s="179"/>
      <c r="D890" s="179"/>
      <c r="E890" s="179"/>
      <c r="F890" s="179"/>
    </row>
    <row r="891" spans="2:6" ht="12.75">
      <c r="B891" s="179"/>
      <c r="C891" s="179"/>
      <c r="D891" s="179"/>
      <c r="E891" s="179"/>
      <c r="F891" s="179"/>
    </row>
    <row r="892" spans="2:6" ht="12.75">
      <c r="B892" s="179"/>
      <c r="C892" s="179"/>
      <c r="D892" s="179"/>
      <c r="E892" s="179"/>
      <c r="F892" s="179"/>
    </row>
    <row r="893" spans="2:6" ht="12.75">
      <c r="B893" s="179"/>
      <c r="C893" s="179"/>
      <c r="D893" s="179"/>
      <c r="E893" s="179"/>
      <c r="F893" s="179"/>
    </row>
    <row r="894" spans="2:6" ht="12.75">
      <c r="B894" s="179"/>
      <c r="C894" s="179"/>
      <c r="D894" s="179"/>
      <c r="E894" s="179"/>
      <c r="F894" s="179"/>
    </row>
    <row r="895" spans="2:6" ht="12.75">
      <c r="B895" s="179"/>
      <c r="C895" s="179"/>
      <c r="D895" s="179"/>
      <c r="E895" s="179"/>
      <c r="F895" s="179"/>
    </row>
    <row r="896" spans="2:6" ht="12.75">
      <c r="B896" s="179"/>
      <c r="C896" s="179"/>
      <c r="D896" s="179"/>
      <c r="E896" s="179"/>
      <c r="F896" s="179"/>
    </row>
    <row r="897" spans="2:6" ht="12.75">
      <c r="B897" s="179"/>
      <c r="C897" s="179"/>
      <c r="D897" s="179"/>
      <c r="E897" s="179"/>
      <c r="F897" s="179"/>
    </row>
    <row r="898" spans="2:6" ht="12.75">
      <c r="B898" s="179"/>
      <c r="C898" s="179"/>
      <c r="D898" s="179"/>
      <c r="E898" s="179"/>
      <c r="F898" s="179"/>
    </row>
    <row r="899" spans="2:6" ht="12.75">
      <c r="B899" s="179"/>
      <c r="C899" s="179"/>
      <c r="D899" s="179"/>
      <c r="E899" s="179"/>
      <c r="F899" s="179"/>
    </row>
    <row r="900" spans="2:6" ht="12.75">
      <c r="B900" s="179"/>
      <c r="C900" s="179"/>
      <c r="D900" s="179"/>
      <c r="E900" s="179"/>
      <c r="F900" s="179"/>
    </row>
    <row r="901" spans="2:6" ht="12.75">
      <c r="B901" s="179"/>
      <c r="C901" s="179"/>
      <c r="D901" s="179"/>
      <c r="E901" s="179"/>
      <c r="F901" s="179"/>
    </row>
    <row r="902" spans="2:6" ht="12.75">
      <c r="B902" s="179"/>
      <c r="C902" s="179"/>
      <c r="D902" s="179"/>
      <c r="E902" s="179"/>
      <c r="F902" s="179"/>
    </row>
    <row r="903" spans="2:6" ht="12.75">
      <c r="B903" s="179"/>
      <c r="C903" s="179"/>
      <c r="D903" s="179"/>
      <c r="E903" s="179"/>
      <c r="F903" s="179"/>
    </row>
    <row r="904" spans="2:6" ht="12.75">
      <c r="B904" s="179"/>
      <c r="C904" s="179"/>
      <c r="D904" s="179"/>
      <c r="E904" s="179"/>
      <c r="F904" s="179"/>
    </row>
    <row r="905" spans="2:6" ht="12.75">
      <c r="B905" s="179"/>
      <c r="C905" s="179"/>
      <c r="D905" s="179"/>
      <c r="E905" s="179"/>
      <c r="F905" s="179"/>
    </row>
    <row r="906" spans="2:6" ht="12.75">
      <c r="B906" s="179"/>
      <c r="C906" s="179"/>
      <c r="D906" s="179"/>
      <c r="E906" s="179"/>
      <c r="F906" s="179"/>
    </row>
    <row r="907" spans="2:6" ht="12.75">
      <c r="B907" s="179"/>
      <c r="C907" s="179"/>
      <c r="D907" s="179"/>
      <c r="E907" s="179"/>
      <c r="F907" s="179"/>
    </row>
    <row r="908" spans="2:6" ht="12.75">
      <c r="B908" s="179"/>
      <c r="C908" s="179"/>
      <c r="D908" s="179"/>
      <c r="E908" s="179"/>
      <c r="F908" s="179"/>
    </row>
    <row r="909" spans="2:6" ht="12.75">
      <c r="B909" s="179"/>
      <c r="C909" s="179"/>
      <c r="D909" s="179"/>
      <c r="E909" s="179"/>
      <c r="F909" s="179"/>
    </row>
    <row r="910" spans="2:6" ht="12.75">
      <c r="B910" s="179"/>
      <c r="C910" s="179"/>
      <c r="D910" s="179"/>
      <c r="E910" s="179"/>
      <c r="F910" s="179"/>
    </row>
    <row r="911" spans="2:6" ht="12.75">
      <c r="B911" s="179"/>
      <c r="C911" s="179"/>
      <c r="D911" s="179"/>
      <c r="E911" s="179"/>
      <c r="F911" s="179"/>
    </row>
    <row r="912" spans="2:6" ht="12.75">
      <c r="B912" s="179"/>
      <c r="C912" s="179"/>
      <c r="D912" s="179"/>
      <c r="E912" s="179"/>
      <c r="F912" s="179"/>
    </row>
    <row r="913" spans="2:6" ht="12.75">
      <c r="B913" s="179"/>
      <c r="C913" s="179"/>
      <c r="D913" s="179"/>
      <c r="E913" s="179"/>
      <c r="F913" s="179"/>
    </row>
    <row r="914" spans="2:6" ht="12.75">
      <c r="B914" s="179"/>
      <c r="C914" s="179"/>
      <c r="D914" s="179"/>
      <c r="E914" s="179"/>
      <c r="F914" s="179"/>
    </row>
    <row r="915" spans="2:6" ht="12.75">
      <c r="B915" s="179"/>
      <c r="C915" s="179"/>
      <c r="D915" s="179"/>
      <c r="E915" s="179"/>
      <c r="F915" s="179"/>
    </row>
    <row r="916" spans="2:6" ht="12.75">
      <c r="B916" s="179"/>
      <c r="C916" s="179"/>
      <c r="D916" s="179"/>
      <c r="E916" s="179"/>
      <c r="F916" s="179"/>
    </row>
    <row r="917" spans="2:6" ht="12.75">
      <c r="B917" s="179"/>
      <c r="C917" s="179"/>
      <c r="D917" s="179"/>
      <c r="E917" s="179"/>
      <c r="F917" s="179"/>
    </row>
    <row r="918" spans="2:6" ht="12.75">
      <c r="B918" s="179"/>
      <c r="C918" s="179"/>
      <c r="D918" s="179"/>
      <c r="E918" s="179"/>
      <c r="F918" s="179"/>
    </row>
    <row r="919" spans="2:6" ht="12.75">
      <c r="B919" s="179"/>
      <c r="C919" s="179"/>
      <c r="D919" s="179"/>
      <c r="E919" s="179"/>
      <c r="F919" s="179"/>
    </row>
    <row r="920" spans="2:6" ht="12.75">
      <c r="B920" s="179"/>
      <c r="C920" s="179"/>
      <c r="D920" s="179"/>
      <c r="E920" s="179"/>
      <c r="F920" s="179"/>
    </row>
    <row r="921" spans="2:6" ht="12.75">
      <c r="B921" s="179"/>
      <c r="C921" s="179"/>
      <c r="D921" s="179"/>
      <c r="E921" s="179"/>
      <c r="F921" s="179"/>
    </row>
    <row r="922" spans="2:6" ht="12.75">
      <c r="B922" s="179"/>
      <c r="C922" s="179"/>
      <c r="D922" s="179"/>
      <c r="E922" s="179"/>
      <c r="F922" s="179"/>
    </row>
    <row r="923" spans="2:6" ht="12.75">
      <c r="B923" s="179"/>
      <c r="C923" s="179"/>
      <c r="D923" s="179"/>
      <c r="E923" s="179"/>
      <c r="F923" s="179"/>
    </row>
    <row r="924" spans="2:6" ht="12.75">
      <c r="B924" s="179"/>
      <c r="C924" s="179"/>
      <c r="D924" s="179"/>
      <c r="E924" s="179"/>
      <c r="F924" s="179"/>
    </row>
    <row r="925" spans="2:6" ht="12.75">
      <c r="B925" s="179"/>
      <c r="C925" s="179"/>
      <c r="D925" s="179"/>
      <c r="E925" s="179"/>
      <c r="F925" s="179"/>
    </row>
    <row r="926" spans="2:6" ht="12.75">
      <c r="B926" s="179"/>
      <c r="C926" s="179"/>
      <c r="D926" s="179"/>
      <c r="E926" s="179"/>
      <c r="F926" s="179"/>
    </row>
    <row r="927" spans="2:6" ht="12.75">
      <c r="B927" s="179"/>
      <c r="C927" s="179"/>
      <c r="D927" s="179"/>
      <c r="E927" s="179"/>
      <c r="F927" s="179"/>
    </row>
    <row r="928" spans="2:6" ht="12.75">
      <c r="B928" s="179"/>
      <c r="C928" s="179"/>
      <c r="D928" s="179"/>
      <c r="E928" s="179"/>
      <c r="F928" s="179"/>
    </row>
    <row r="929" spans="2:6" ht="12.75">
      <c r="B929" s="179"/>
      <c r="C929" s="179"/>
      <c r="D929" s="179"/>
      <c r="E929" s="179"/>
      <c r="F929" s="179"/>
    </row>
    <row r="930" spans="2:6" ht="12.75">
      <c r="B930" s="179"/>
      <c r="C930" s="179"/>
      <c r="D930" s="179"/>
      <c r="E930" s="179"/>
      <c r="F930" s="179"/>
    </row>
    <row r="931" spans="2:6" ht="12.75">
      <c r="B931" s="179"/>
      <c r="C931" s="179"/>
      <c r="D931" s="179"/>
      <c r="E931" s="179"/>
      <c r="F931" s="179"/>
    </row>
    <row r="932" spans="2:6" ht="12.75">
      <c r="B932" s="179"/>
      <c r="C932" s="179"/>
      <c r="D932" s="179"/>
      <c r="E932" s="179"/>
      <c r="F932" s="179"/>
    </row>
    <row r="933" spans="2:6" ht="12.75">
      <c r="B933" s="179"/>
      <c r="C933" s="179"/>
      <c r="D933" s="179"/>
      <c r="E933" s="179"/>
      <c r="F933" s="179"/>
    </row>
    <row r="934" spans="2:6" ht="12.75">
      <c r="B934" s="179"/>
      <c r="C934" s="179"/>
      <c r="D934" s="179"/>
      <c r="E934" s="179"/>
      <c r="F934" s="179"/>
    </row>
    <row r="935" spans="2:6" ht="12.75">
      <c r="B935" s="179"/>
      <c r="C935" s="179"/>
      <c r="D935" s="179"/>
      <c r="E935" s="179"/>
      <c r="F935" s="179"/>
    </row>
    <row r="936" spans="2:6" ht="12.75">
      <c r="B936" s="179"/>
      <c r="C936" s="179"/>
      <c r="D936" s="179"/>
      <c r="E936" s="179"/>
      <c r="F936" s="179"/>
    </row>
    <row r="937" spans="2:6" ht="12.75">
      <c r="B937" s="179"/>
      <c r="C937" s="179"/>
      <c r="D937" s="179"/>
      <c r="E937" s="179"/>
      <c r="F937" s="179"/>
    </row>
    <row r="938" spans="2:6" ht="12.75">
      <c r="B938" s="179"/>
      <c r="C938" s="179"/>
      <c r="D938" s="179"/>
      <c r="E938" s="179"/>
      <c r="F938" s="179"/>
    </row>
    <row r="939" spans="2:6" ht="12.75">
      <c r="B939" s="179"/>
      <c r="C939" s="179"/>
      <c r="D939" s="179"/>
      <c r="E939" s="179"/>
      <c r="F939" s="179"/>
    </row>
    <row r="940" spans="2:6" ht="12.75">
      <c r="B940" s="179"/>
      <c r="C940" s="179"/>
      <c r="D940" s="179"/>
      <c r="E940" s="179"/>
      <c r="F940" s="179"/>
    </row>
    <row r="941" spans="2:6" ht="12.75">
      <c r="B941" s="179"/>
      <c r="C941" s="179"/>
      <c r="D941" s="179"/>
      <c r="E941" s="179"/>
      <c r="F941" s="179"/>
    </row>
    <row r="942" spans="2:6" ht="12.75">
      <c r="B942" s="179"/>
      <c r="C942" s="179"/>
      <c r="D942" s="179"/>
      <c r="E942" s="179"/>
      <c r="F942" s="179"/>
    </row>
    <row r="943" spans="2:6" ht="12.75">
      <c r="B943" s="179"/>
      <c r="C943" s="179"/>
      <c r="D943" s="179"/>
      <c r="E943" s="179"/>
      <c r="F943" s="179"/>
    </row>
    <row r="944" spans="2:6" ht="12.75">
      <c r="B944" s="179"/>
      <c r="C944" s="179"/>
      <c r="D944" s="179"/>
      <c r="E944" s="179"/>
      <c r="F944" s="179"/>
    </row>
    <row r="945" spans="2:6" ht="12.75">
      <c r="B945" s="179"/>
      <c r="C945" s="179"/>
      <c r="D945" s="179"/>
      <c r="E945" s="179"/>
      <c r="F945" s="179"/>
    </row>
    <row r="946" spans="2:6" ht="12.75">
      <c r="B946" s="179"/>
      <c r="C946" s="179"/>
      <c r="D946" s="179"/>
      <c r="E946" s="179"/>
      <c r="F946" s="179"/>
    </row>
    <row r="947" spans="2:6" ht="12.75">
      <c r="B947" s="179"/>
      <c r="C947" s="179"/>
      <c r="D947" s="179"/>
      <c r="E947" s="179"/>
      <c r="F947" s="179"/>
    </row>
    <row r="948" spans="2:6" ht="12.75">
      <c r="B948" s="179"/>
      <c r="C948" s="179"/>
      <c r="D948" s="179"/>
      <c r="E948" s="179"/>
      <c r="F948" s="179"/>
    </row>
    <row r="949" spans="2:6" ht="12.75">
      <c r="B949" s="179"/>
      <c r="C949" s="179"/>
      <c r="D949" s="179"/>
      <c r="E949" s="179"/>
      <c r="F949" s="179"/>
    </row>
    <row r="950" spans="2:6" ht="12.75">
      <c r="B950" s="179"/>
      <c r="C950" s="179"/>
      <c r="D950" s="179"/>
      <c r="E950" s="179"/>
      <c r="F950" s="179"/>
    </row>
    <row r="951" spans="2:6" ht="12.75">
      <c r="B951" s="179"/>
      <c r="C951" s="179"/>
      <c r="D951" s="179"/>
      <c r="E951" s="179"/>
      <c r="F951" s="179"/>
    </row>
    <row r="952" spans="2:6" ht="12.75">
      <c r="B952" s="179"/>
      <c r="C952" s="179"/>
      <c r="D952" s="179"/>
      <c r="E952" s="179"/>
      <c r="F952" s="179"/>
    </row>
    <row r="953" spans="2:6" ht="12.75">
      <c r="B953" s="179"/>
      <c r="C953" s="179"/>
      <c r="D953" s="179"/>
      <c r="E953" s="179"/>
      <c r="F953" s="179"/>
    </row>
    <row r="954" spans="2:6" ht="12.75">
      <c r="B954" s="179"/>
      <c r="C954" s="179"/>
      <c r="D954" s="179"/>
      <c r="E954" s="179"/>
      <c r="F954" s="179"/>
    </row>
    <row r="955" spans="2:6" ht="12.75">
      <c r="B955" s="179"/>
      <c r="C955" s="179"/>
      <c r="D955" s="179"/>
      <c r="E955" s="179"/>
      <c r="F955" s="179"/>
    </row>
    <row r="956" spans="2:6" ht="12.75">
      <c r="B956" s="179"/>
      <c r="C956" s="179"/>
      <c r="D956" s="179"/>
      <c r="E956" s="179"/>
      <c r="F956" s="179"/>
    </row>
    <row r="957" spans="2:6" ht="12.75">
      <c r="B957" s="179"/>
      <c r="C957" s="179"/>
      <c r="D957" s="179"/>
      <c r="E957" s="179"/>
      <c r="F957" s="179"/>
    </row>
    <row r="958" spans="2:6" ht="12.75">
      <c r="B958" s="179"/>
      <c r="C958" s="179"/>
      <c r="D958" s="179"/>
      <c r="E958" s="179"/>
      <c r="F958" s="179"/>
    </row>
    <row r="959" spans="2:6" ht="12.75">
      <c r="B959" s="179"/>
      <c r="C959" s="179"/>
      <c r="D959" s="179"/>
      <c r="E959" s="179"/>
      <c r="F959" s="179"/>
    </row>
    <row r="960" spans="2:6" ht="12.75">
      <c r="B960" s="179"/>
      <c r="C960" s="179"/>
      <c r="D960" s="179"/>
      <c r="E960" s="179"/>
      <c r="F960" s="179"/>
    </row>
    <row r="961" spans="2:6" ht="12.75">
      <c r="B961" s="179"/>
      <c r="C961" s="179"/>
      <c r="D961" s="179"/>
      <c r="E961" s="179"/>
      <c r="F961" s="179"/>
    </row>
    <row r="962" spans="2:6" ht="12.75">
      <c r="B962" s="179"/>
      <c r="C962" s="179"/>
      <c r="D962" s="179"/>
      <c r="E962" s="179"/>
      <c r="F962" s="179"/>
    </row>
    <row r="963" spans="2:6" ht="12.75">
      <c r="B963" s="179"/>
      <c r="C963" s="179"/>
      <c r="D963" s="179"/>
      <c r="E963" s="179"/>
      <c r="F963" s="179"/>
    </row>
    <row r="964" spans="2:6" ht="12.75">
      <c r="B964" s="179"/>
      <c r="C964" s="179"/>
      <c r="D964" s="179"/>
      <c r="E964" s="179"/>
      <c r="F964" s="179"/>
    </row>
    <row r="965" spans="2:6" ht="12.75">
      <c r="B965" s="179"/>
      <c r="C965" s="179"/>
      <c r="D965" s="179"/>
      <c r="E965" s="179"/>
      <c r="F965" s="179"/>
    </row>
    <row r="966" spans="2:6" ht="12.75">
      <c r="B966" s="179"/>
      <c r="C966" s="179"/>
      <c r="D966" s="179"/>
      <c r="E966" s="179"/>
      <c r="F966" s="179"/>
    </row>
    <row r="967" spans="2:6" ht="12.75">
      <c r="B967" s="179"/>
      <c r="C967" s="179"/>
      <c r="D967" s="179"/>
      <c r="E967" s="179"/>
      <c r="F967" s="179"/>
    </row>
    <row r="968" spans="2:6" ht="12.75">
      <c r="B968" s="179"/>
      <c r="C968" s="179"/>
      <c r="D968" s="179"/>
      <c r="E968" s="179"/>
      <c r="F968" s="179"/>
    </row>
    <row r="969" spans="2:6" ht="12.75">
      <c r="B969" s="179"/>
      <c r="C969" s="179"/>
      <c r="D969" s="179"/>
      <c r="E969" s="179"/>
      <c r="F969" s="179"/>
    </row>
    <row r="970" spans="2:6" ht="12.75">
      <c r="B970" s="179"/>
      <c r="C970" s="179"/>
      <c r="D970" s="179"/>
      <c r="E970" s="179"/>
      <c r="F970" s="179"/>
    </row>
    <row r="971" spans="2:6" ht="12.75">
      <c r="B971" s="179"/>
      <c r="C971" s="179"/>
      <c r="D971" s="179"/>
      <c r="E971" s="179"/>
      <c r="F971" s="179"/>
    </row>
    <row r="972" spans="2:6" ht="12.75">
      <c r="B972" s="179"/>
      <c r="C972" s="179"/>
      <c r="D972" s="179"/>
      <c r="E972" s="179"/>
      <c r="F972" s="179"/>
    </row>
    <row r="973" spans="2:6" ht="12.75">
      <c r="B973" s="179"/>
      <c r="C973" s="179"/>
      <c r="D973" s="179"/>
      <c r="E973" s="179"/>
      <c r="F973" s="179"/>
    </row>
    <row r="974" spans="2:6" ht="12.75">
      <c r="B974" s="179"/>
      <c r="C974" s="179"/>
      <c r="D974" s="179"/>
      <c r="E974" s="179"/>
      <c r="F974" s="179"/>
    </row>
    <row r="975" spans="2:6" ht="12.75">
      <c r="B975" s="179"/>
      <c r="C975" s="179"/>
      <c r="D975" s="179"/>
      <c r="E975" s="179"/>
      <c r="F975" s="179"/>
    </row>
    <row r="976" spans="2:6" ht="12.75">
      <c r="B976" s="179"/>
      <c r="C976" s="179"/>
      <c r="D976" s="179"/>
      <c r="E976" s="179"/>
      <c r="F976" s="179"/>
    </row>
    <row r="977" spans="2:6" ht="12.75">
      <c r="B977" s="179"/>
      <c r="C977" s="179"/>
      <c r="D977" s="179"/>
      <c r="E977" s="179"/>
      <c r="F977" s="179"/>
    </row>
    <row r="978" spans="2:6" ht="12.75">
      <c r="B978" s="179"/>
      <c r="C978" s="179"/>
      <c r="D978" s="179"/>
      <c r="E978" s="179"/>
      <c r="F978" s="179"/>
    </row>
    <row r="979" spans="2:6" ht="12.75">
      <c r="B979" s="179"/>
      <c r="C979" s="179"/>
      <c r="D979" s="179"/>
      <c r="E979" s="179"/>
      <c r="F979" s="179"/>
    </row>
    <row r="980" spans="2:6" ht="12.75">
      <c r="B980" s="179"/>
      <c r="C980" s="179"/>
      <c r="D980" s="179"/>
      <c r="E980" s="179"/>
      <c r="F980" s="179"/>
    </row>
    <row r="981" spans="2:6" ht="12.75">
      <c r="B981" s="179"/>
      <c r="C981" s="179"/>
      <c r="D981" s="179"/>
      <c r="E981" s="179"/>
      <c r="F981" s="179"/>
    </row>
    <row r="982" spans="2:6" ht="12.75">
      <c r="B982" s="179"/>
      <c r="C982" s="179"/>
      <c r="D982" s="179"/>
      <c r="E982" s="179"/>
      <c r="F982" s="179"/>
    </row>
    <row r="983" spans="2:6" ht="12.75">
      <c r="B983" s="179"/>
      <c r="C983" s="179"/>
      <c r="D983" s="179"/>
      <c r="E983" s="179"/>
      <c r="F983" s="179"/>
    </row>
    <row r="984" spans="2:6" ht="12.75">
      <c r="B984" s="179"/>
      <c r="C984" s="179"/>
      <c r="D984" s="179"/>
      <c r="E984" s="179"/>
      <c r="F984" s="179"/>
    </row>
    <row r="985" spans="2:6" ht="12.75">
      <c r="B985" s="179"/>
      <c r="C985" s="179"/>
      <c r="D985" s="179"/>
      <c r="E985" s="179"/>
      <c r="F985" s="179"/>
    </row>
    <row r="986" spans="2:6" ht="12.75">
      <c r="B986" s="179"/>
      <c r="C986" s="179"/>
      <c r="D986" s="179"/>
      <c r="E986" s="179"/>
      <c r="F986" s="179"/>
    </row>
    <row r="987" spans="2:6" ht="12.75">
      <c r="B987" s="179"/>
      <c r="C987" s="179"/>
      <c r="D987" s="179"/>
      <c r="E987" s="179"/>
      <c r="F987" s="179"/>
    </row>
    <row r="988" spans="2:6" ht="12.75">
      <c r="B988" s="179"/>
      <c r="C988" s="179"/>
      <c r="D988" s="179"/>
      <c r="E988" s="179"/>
      <c r="F988" s="179"/>
    </row>
    <row r="989" spans="2:6" ht="12.75">
      <c r="B989" s="179"/>
      <c r="C989" s="179"/>
      <c r="D989" s="179"/>
      <c r="E989" s="179"/>
      <c r="F989" s="179"/>
    </row>
    <row r="990" spans="2:6" ht="12.75">
      <c r="B990" s="179"/>
      <c r="C990" s="179"/>
      <c r="D990" s="179"/>
      <c r="E990" s="179"/>
      <c r="F990" s="179"/>
    </row>
    <row r="991" spans="2:6" ht="12.75">
      <c r="B991" s="179"/>
      <c r="C991" s="179"/>
      <c r="D991" s="179"/>
      <c r="E991" s="179"/>
      <c r="F991" s="179"/>
    </row>
    <row r="992" spans="2:6" ht="12.75">
      <c r="B992" s="179"/>
      <c r="C992" s="179"/>
      <c r="D992" s="179"/>
      <c r="E992" s="179"/>
      <c r="F992" s="179"/>
    </row>
    <row r="993" spans="2:6" ht="12.75">
      <c r="B993" s="179"/>
      <c r="C993" s="179"/>
      <c r="D993" s="179"/>
      <c r="E993" s="179"/>
      <c r="F993" s="179"/>
    </row>
    <row r="994" spans="2:6" ht="12.75">
      <c r="B994" s="179"/>
      <c r="C994" s="179"/>
      <c r="D994" s="179"/>
      <c r="E994" s="179"/>
      <c r="F994" s="179"/>
    </row>
    <row r="995" spans="2:6" ht="12.75">
      <c r="B995" s="179"/>
      <c r="C995" s="179"/>
      <c r="D995" s="179"/>
      <c r="E995" s="179"/>
      <c r="F995" s="179"/>
    </row>
    <row r="996" spans="2:6" ht="12.75">
      <c r="B996" s="179"/>
      <c r="C996" s="179"/>
      <c r="D996" s="179"/>
      <c r="E996" s="179"/>
      <c r="F996" s="179"/>
    </row>
    <row r="997" spans="2:6" ht="12.75">
      <c r="B997" s="179"/>
      <c r="C997" s="179"/>
      <c r="D997" s="179"/>
      <c r="E997" s="179"/>
      <c r="F997" s="179"/>
    </row>
    <row r="998" spans="2:6" ht="12.75">
      <c r="B998" s="179"/>
      <c r="C998" s="179"/>
      <c r="D998" s="179"/>
      <c r="E998" s="179"/>
      <c r="F998" s="179"/>
    </row>
    <row r="999" spans="2:6" ht="12.75">
      <c r="B999" s="179"/>
      <c r="C999" s="179"/>
      <c r="D999" s="179"/>
      <c r="E999" s="179"/>
      <c r="F999" s="179"/>
    </row>
    <row r="1000" spans="2:6" ht="12.75">
      <c r="B1000" s="179"/>
      <c r="C1000" s="179"/>
      <c r="D1000" s="179"/>
      <c r="E1000" s="179"/>
      <c r="F1000" s="179"/>
    </row>
  </sheetData>
  <sheetProtection formatCells="0" formatRows="0" insertRows="0" deleteRows="0"/>
  <hyperlinks>
    <hyperlink ref="B1" location="=Отчетность!$H$8" display="Счет 50 Кассы"/>
  </hyperlink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I1000"/>
  <sheetViews>
    <sheetView zoomScalePageLayoutView="0" workbookViewId="0" topLeftCell="A1">
      <pane ySplit="4" topLeftCell="A35" activePane="bottomLeft" state="frozen"/>
      <selection pane="topLeft" activeCell="A1" sqref="A1"/>
      <selection pane="bottomLeft" activeCell="B1" sqref="B1:D1"/>
    </sheetView>
  </sheetViews>
  <sheetFormatPr defaultColWidth="9.140625" defaultRowHeight="12.75"/>
  <cols>
    <col min="1" max="1" width="2.8515625" style="54" customWidth="1"/>
    <col min="2" max="2" width="4.28125" style="102" customWidth="1"/>
    <col min="3" max="3" width="10.421875" style="112" customWidth="1"/>
    <col min="4" max="4" width="33.7109375" style="110" customWidth="1"/>
    <col min="5" max="5" width="9.140625" style="110" customWidth="1"/>
    <col min="6" max="6" width="8.8515625" style="110" customWidth="1"/>
    <col min="7" max="7" width="12.8515625" style="111" customWidth="1"/>
    <col min="8" max="8" width="18.00390625" style="54" customWidth="1"/>
    <col min="9" max="9" width="22.8515625" style="54" customWidth="1"/>
    <col min="10" max="16384" width="9.140625" style="54" customWidth="1"/>
  </cols>
  <sheetData>
    <row r="1" spans="1:8" s="79" customFormat="1" ht="18">
      <c r="A1" s="103"/>
      <c r="B1" s="199" t="s">
        <v>564</v>
      </c>
      <c r="C1" s="199"/>
      <c r="D1" s="199"/>
      <c r="E1" s="128"/>
      <c r="F1" s="166" t="s">
        <v>18</v>
      </c>
      <c r="G1" s="167" t="s">
        <v>370</v>
      </c>
      <c r="H1" s="166" t="s">
        <v>18</v>
      </c>
    </row>
    <row r="2" spans="2:7" s="79" customFormat="1" ht="12.75">
      <c r="B2" s="196" t="s">
        <v>274</v>
      </c>
      <c r="C2" s="196"/>
      <c r="D2" s="196"/>
      <c r="E2" s="107">
        <v>41640</v>
      </c>
      <c r="F2" s="107">
        <v>42004</v>
      </c>
      <c r="G2" s="113"/>
    </row>
    <row r="3" spans="2:9" s="79" customFormat="1" ht="25.5" customHeight="1">
      <c r="B3" s="114" t="s">
        <v>224</v>
      </c>
      <c r="C3" s="115" t="s">
        <v>69</v>
      </c>
      <c r="D3" s="50" t="s">
        <v>20</v>
      </c>
      <c r="E3" s="50" t="s">
        <v>275</v>
      </c>
      <c r="F3" s="50" t="s">
        <v>276</v>
      </c>
      <c r="G3" s="52" t="s">
        <v>267</v>
      </c>
      <c r="H3" s="51" t="s">
        <v>60</v>
      </c>
      <c r="I3" s="51" t="s">
        <v>61</v>
      </c>
    </row>
    <row r="4" spans="2:9" s="79" customFormat="1" ht="12.75">
      <c r="B4" s="197" t="s">
        <v>278</v>
      </c>
      <c r="C4" s="198"/>
      <c r="D4" s="198"/>
      <c r="E4" s="198"/>
      <c r="F4" s="198"/>
      <c r="G4" s="116">
        <v>12800</v>
      </c>
      <c r="H4" s="117"/>
      <c r="I4" s="118"/>
    </row>
    <row r="5" spans="2:9" ht="12.75">
      <c r="B5" s="179">
        <v>25</v>
      </c>
      <c r="C5" s="180">
        <v>41662</v>
      </c>
      <c r="D5" s="181" t="s">
        <v>421</v>
      </c>
      <c r="E5" s="181" t="s">
        <v>18</v>
      </c>
      <c r="F5" s="181" t="s">
        <v>18</v>
      </c>
      <c r="G5" s="111">
        <v>12000</v>
      </c>
      <c r="H5" s="54" t="s">
        <v>370</v>
      </c>
      <c r="I5" s="54" t="s">
        <v>397</v>
      </c>
    </row>
    <row r="6" spans="2:9" ht="12.75">
      <c r="B6" s="179">
        <v>26</v>
      </c>
      <c r="C6" s="180">
        <v>41693</v>
      </c>
      <c r="D6" s="181" t="s">
        <v>421</v>
      </c>
      <c r="E6" s="181" t="s">
        <v>18</v>
      </c>
      <c r="F6" s="181" t="s">
        <v>18</v>
      </c>
      <c r="G6" s="111">
        <v>10000</v>
      </c>
      <c r="H6" s="54" t="s">
        <v>370</v>
      </c>
      <c r="I6" s="54" t="s">
        <v>397</v>
      </c>
    </row>
    <row r="7" spans="2:9" ht="12.75">
      <c r="B7" s="179">
        <v>27</v>
      </c>
      <c r="C7" s="180">
        <v>41721</v>
      </c>
      <c r="D7" s="181" t="s">
        <v>421</v>
      </c>
      <c r="E7" s="181" t="s">
        <v>18</v>
      </c>
      <c r="F7" s="181" t="s">
        <v>18</v>
      </c>
      <c r="G7" s="111">
        <v>18000</v>
      </c>
      <c r="H7" s="54" t="s">
        <v>370</v>
      </c>
      <c r="I7" s="54" t="s">
        <v>397</v>
      </c>
    </row>
    <row r="8" spans="2:9" ht="12.75">
      <c r="B8" s="179">
        <v>28</v>
      </c>
      <c r="C8" s="180">
        <v>41752</v>
      </c>
      <c r="D8" s="181" t="s">
        <v>421</v>
      </c>
      <c r="E8" s="181" t="s">
        <v>18</v>
      </c>
      <c r="F8" s="181" t="s">
        <v>18</v>
      </c>
      <c r="G8" s="111">
        <v>5000</v>
      </c>
      <c r="H8" s="54" t="s">
        <v>370</v>
      </c>
      <c r="I8" s="54" t="s">
        <v>397</v>
      </c>
    </row>
    <row r="9" spans="2:9" ht="12.75">
      <c r="B9" s="179">
        <v>29</v>
      </c>
      <c r="C9" s="180">
        <v>41782</v>
      </c>
      <c r="D9" s="181" t="s">
        <v>421</v>
      </c>
      <c r="E9" s="181" t="s">
        <v>18</v>
      </c>
      <c r="F9" s="181" t="s">
        <v>18</v>
      </c>
      <c r="G9" s="111">
        <v>17000</v>
      </c>
      <c r="H9" s="54" t="s">
        <v>370</v>
      </c>
      <c r="I9" s="54" t="s">
        <v>397</v>
      </c>
    </row>
    <row r="10" spans="2:9" ht="12.75">
      <c r="B10" s="179">
        <v>30</v>
      </c>
      <c r="C10" s="180">
        <v>41813</v>
      </c>
      <c r="D10" s="181" t="s">
        <v>421</v>
      </c>
      <c r="E10" s="181" t="s">
        <v>18</v>
      </c>
      <c r="F10" s="181" t="s">
        <v>18</v>
      </c>
      <c r="G10" s="111">
        <v>14000</v>
      </c>
      <c r="H10" s="54" t="s">
        <v>370</v>
      </c>
      <c r="I10" s="54" t="s">
        <v>397</v>
      </c>
    </row>
    <row r="11" spans="2:9" ht="12.75">
      <c r="B11" s="179">
        <v>31</v>
      </c>
      <c r="C11" s="180">
        <v>41843</v>
      </c>
      <c r="D11" s="181" t="s">
        <v>421</v>
      </c>
      <c r="E11" s="181" t="s">
        <v>18</v>
      </c>
      <c r="F11" s="181" t="s">
        <v>18</v>
      </c>
      <c r="G11" s="111">
        <v>6000</v>
      </c>
      <c r="H11" s="54" t="s">
        <v>370</v>
      </c>
      <c r="I11" s="54" t="s">
        <v>397</v>
      </c>
    </row>
    <row r="12" spans="2:9" ht="12.75">
      <c r="B12" s="179">
        <v>32</v>
      </c>
      <c r="C12" s="180">
        <v>41874</v>
      </c>
      <c r="D12" s="181" t="s">
        <v>421</v>
      </c>
      <c r="E12" s="181" t="s">
        <v>18</v>
      </c>
      <c r="F12" s="181" t="s">
        <v>18</v>
      </c>
      <c r="G12" s="111">
        <v>9000</v>
      </c>
      <c r="H12" s="54" t="s">
        <v>370</v>
      </c>
      <c r="I12" s="54" t="s">
        <v>397</v>
      </c>
    </row>
    <row r="13" spans="2:9" ht="12.75">
      <c r="B13" s="179">
        <v>33</v>
      </c>
      <c r="C13" s="180">
        <v>41905</v>
      </c>
      <c r="D13" s="181" t="s">
        <v>421</v>
      </c>
      <c r="E13" s="181" t="s">
        <v>18</v>
      </c>
      <c r="F13" s="181" t="s">
        <v>18</v>
      </c>
      <c r="G13" s="111">
        <v>7000</v>
      </c>
      <c r="H13" s="54" t="s">
        <v>370</v>
      </c>
      <c r="I13" s="54" t="s">
        <v>397</v>
      </c>
    </row>
    <row r="14" spans="2:9" ht="12.75">
      <c r="B14" s="179">
        <v>34</v>
      </c>
      <c r="C14" s="180">
        <v>41935</v>
      </c>
      <c r="D14" s="181" t="s">
        <v>421</v>
      </c>
      <c r="E14" s="181" t="s">
        <v>18</v>
      </c>
      <c r="F14" s="181" t="s">
        <v>18</v>
      </c>
      <c r="G14" s="111">
        <v>20000</v>
      </c>
      <c r="H14" s="54" t="s">
        <v>370</v>
      </c>
      <c r="I14" s="54" t="s">
        <v>397</v>
      </c>
    </row>
    <row r="15" spans="2:9" ht="12.75">
      <c r="B15" s="179">
        <v>35</v>
      </c>
      <c r="C15" s="180">
        <v>41966</v>
      </c>
      <c r="D15" s="181" t="s">
        <v>421</v>
      </c>
      <c r="E15" s="181" t="s">
        <v>18</v>
      </c>
      <c r="F15" s="181" t="s">
        <v>18</v>
      </c>
      <c r="G15" s="111">
        <v>4000</v>
      </c>
      <c r="H15" s="54" t="s">
        <v>370</v>
      </c>
      <c r="I15" s="54" t="s">
        <v>397</v>
      </c>
    </row>
    <row r="16" spans="2:9" ht="12.75">
      <c r="B16" s="179">
        <v>48</v>
      </c>
      <c r="C16" s="180">
        <v>41665</v>
      </c>
      <c r="D16" s="181" t="s">
        <v>440</v>
      </c>
      <c r="E16" s="181" t="s">
        <v>46</v>
      </c>
      <c r="F16" s="181" t="s">
        <v>18</v>
      </c>
      <c r="G16" s="111">
        <v>-15000</v>
      </c>
      <c r="H16" s="54" t="s">
        <v>441</v>
      </c>
      <c r="I16" s="54" t="s">
        <v>370</v>
      </c>
    </row>
    <row r="17" spans="2:9" ht="12.75">
      <c r="B17" s="179">
        <v>62</v>
      </c>
      <c r="C17" s="180">
        <v>41665</v>
      </c>
      <c r="D17" s="181" t="s">
        <v>381</v>
      </c>
      <c r="E17" s="181" t="s">
        <v>30</v>
      </c>
      <c r="F17" s="181" t="s">
        <v>18</v>
      </c>
      <c r="G17" s="111">
        <v>-4200</v>
      </c>
      <c r="H17" s="54" t="s">
        <v>261</v>
      </c>
      <c r="I17" s="54" t="s">
        <v>370</v>
      </c>
    </row>
    <row r="18" spans="2:9" ht="12.75">
      <c r="B18" s="179">
        <v>63</v>
      </c>
      <c r="C18" s="180">
        <v>41696</v>
      </c>
      <c r="D18" s="181" t="s">
        <v>381</v>
      </c>
      <c r="E18" s="181" t="s">
        <v>30</v>
      </c>
      <c r="F18" s="181" t="s">
        <v>18</v>
      </c>
      <c r="G18" s="111">
        <v>-3800</v>
      </c>
      <c r="H18" s="54" t="s">
        <v>261</v>
      </c>
      <c r="I18" s="54" t="s">
        <v>370</v>
      </c>
    </row>
    <row r="19" spans="2:9" ht="12.75">
      <c r="B19" s="179">
        <v>64</v>
      </c>
      <c r="C19" s="180">
        <v>41724</v>
      </c>
      <c r="D19" s="181" t="s">
        <v>381</v>
      </c>
      <c r="E19" s="181" t="s">
        <v>30</v>
      </c>
      <c r="F19" s="181" t="s">
        <v>18</v>
      </c>
      <c r="G19" s="111">
        <v>-4600</v>
      </c>
      <c r="H19" s="54" t="s">
        <v>261</v>
      </c>
      <c r="I19" s="54" t="s">
        <v>370</v>
      </c>
    </row>
    <row r="20" spans="2:9" ht="12.75">
      <c r="B20" s="179">
        <v>65</v>
      </c>
      <c r="C20" s="180">
        <v>41755</v>
      </c>
      <c r="D20" s="181" t="s">
        <v>381</v>
      </c>
      <c r="E20" s="181" t="s">
        <v>30</v>
      </c>
      <c r="F20" s="181" t="s">
        <v>18</v>
      </c>
      <c r="G20" s="111">
        <v>-3900</v>
      </c>
      <c r="H20" s="54" t="s">
        <v>261</v>
      </c>
      <c r="I20" s="54" t="s">
        <v>370</v>
      </c>
    </row>
    <row r="21" spans="2:9" ht="12.75">
      <c r="B21" s="179">
        <v>66</v>
      </c>
      <c r="C21" s="180">
        <v>41785</v>
      </c>
      <c r="D21" s="181" t="s">
        <v>381</v>
      </c>
      <c r="E21" s="181" t="s">
        <v>30</v>
      </c>
      <c r="F21" s="181" t="s">
        <v>18</v>
      </c>
      <c r="G21" s="111">
        <v>-2700</v>
      </c>
      <c r="H21" s="54" t="s">
        <v>261</v>
      </c>
      <c r="I21" s="54" t="s">
        <v>370</v>
      </c>
    </row>
    <row r="22" spans="2:9" ht="12.75">
      <c r="B22" s="179">
        <v>67</v>
      </c>
      <c r="C22" s="180">
        <v>41816</v>
      </c>
      <c r="D22" s="181" t="s">
        <v>381</v>
      </c>
      <c r="E22" s="181" t="s">
        <v>30</v>
      </c>
      <c r="F22" s="181" t="s">
        <v>18</v>
      </c>
      <c r="G22" s="111">
        <v>-3870</v>
      </c>
      <c r="H22" s="54" t="s">
        <v>261</v>
      </c>
      <c r="I22" s="54" t="s">
        <v>370</v>
      </c>
    </row>
    <row r="23" spans="2:9" ht="12.75">
      <c r="B23" s="179">
        <v>68</v>
      </c>
      <c r="C23" s="180">
        <v>41846</v>
      </c>
      <c r="D23" s="181" t="s">
        <v>381</v>
      </c>
      <c r="E23" s="181" t="s">
        <v>30</v>
      </c>
      <c r="F23" s="181" t="s">
        <v>18</v>
      </c>
      <c r="G23" s="111">
        <v>-4360</v>
      </c>
      <c r="H23" s="54" t="s">
        <v>261</v>
      </c>
      <c r="I23" s="54" t="s">
        <v>370</v>
      </c>
    </row>
    <row r="24" spans="2:9" ht="12.75">
      <c r="B24" s="179">
        <v>69</v>
      </c>
      <c r="C24" s="180">
        <v>41908</v>
      </c>
      <c r="D24" s="181" t="s">
        <v>381</v>
      </c>
      <c r="E24" s="181" t="s">
        <v>30</v>
      </c>
      <c r="F24" s="181" t="s">
        <v>18</v>
      </c>
      <c r="G24" s="111">
        <v>-4900</v>
      </c>
      <c r="H24" s="54" t="s">
        <v>261</v>
      </c>
      <c r="I24" s="54" t="s">
        <v>370</v>
      </c>
    </row>
    <row r="25" spans="2:9" ht="12.75">
      <c r="B25" s="179">
        <v>70</v>
      </c>
      <c r="C25" s="180">
        <v>41938</v>
      </c>
      <c r="D25" s="181" t="s">
        <v>381</v>
      </c>
      <c r="E25" s="181" t="s">
        <v>30</v>
      </c>
      <c r="F25" s="181" t="s">
        <v>18</v>
      </c>
      <c r="G25" s="111">
        <v>-2560</v>
      </c>
      <c r="H25" s="54" t="s">
        <v>261</v>
      </c>
      <c r="I25" s="54" t="s">
        <v>370</v>
      </c>
    </row>
    <row r="26" spans="2:9" ht="12.75">
      <c r="B26" s="179">
        <v>71</v>
      </c>
      <c r="C26" s="180">
        <v>41969</v>
      </c>
      <c r="D26" s="181" t="s">
        <v>381</v>
      </c>
      <c r="E26" s="181" t="s">
        <v>30</v>
      </c>
      <c r="F26" s="181" t="s">
        <v>18</v>
      </c>
      <c r="G26" s="111">
        <v>-2790</v>
      </c>
      <c r="H26" s="54" t="s">
        <v>261</v>
      </c>
      <c r="I26" s="54" t="s">
        <v>370</v>
      </c>
    </row>
    <row r="27" spans="2:9" ht="12.75">
      <c r="B27" s="179">
        <v>72</v>
      </c>
      <c r="C27" s="180">
        <v>41999</v>
      </c>
      <c r="D27" s="181" t="s">
        <v>381</v>
      </c>
      <c r="E27" s="181" t="s">
        <v>30</v>
      </c>
      <c r="F27" s="181" t="s">
        <v>18</v>
      </c>
      <c r="G27" s="111">
        <v>-2100</v>
      </c>
      <c r="H27" s="54" t="s">
        <v>261</v>
      </c>
      <c r="I27" s="54" t="s">
        <v>370</v>
      </c>
    </row>
    <row r="28" spans="2:9" ht="12.75">
      <c r="B28" s="179">
        <v>105</v>
      </c>
      <c r="C28" s="180">
        <v>41665</v>
      </c>
      <c r="D28" s="181" t="s">
        <v>374</v>
      </c>
      <c r="E28" s="181" t="s">
        <v>30</v>
      </c>
      <c r="F28" s="181" t="s">
        <v>18</v>
      </c>
      <c r="G28" s="111">
        <v>-2400</v>
      </c>
      <c r="H28" s="54" t="s">
        <v>301</v>
      </c>
      <c r="I28" s="54" t="s">
        <v>370</v>
      </c>
    </row>
    <row r="29" spans="2:9" ht="12.75">
      <c r="B29" s="179">
        <v>106</v>
      </c>
      <c r="C29" s="180">
        <v>41696</v>
      </c>
      <c r="D29" s="181" t="s">
        <v>374</v>
      </c>
      <c r="E29" s="181" t="s">
        <v>30</v>
      </c>
      <c r="F29" s="181" t="s">
        <v>18</v>
      </c>
      <c r="G29" s="111">
        <v>-1800</v>
      </c>
      <c r="H29" s="54" t="s">
        <v>301</v>
      </c>
      <c r="I29" s="54" t="s">
        <v>370</v>
      </c>
    </row>
    <row r="30" spans="2:9" ht="12.75">
      <c r="B30" s="179">
        <v>107</v>
      </c>
      <c r="C30" s="180">
        <v>41724</v>
      </c>
      <c r="D30" s="181" t="s">
        <v>374</v>
      </c>
      <c r="E30" s="181" t="s">
        <v>30</v>
      </c>
      <c r="F30" s="181" t="s">
        <v>18</v>
      </c>
      <c r="G30" s="111">
        <v>-3600</v>
      </c>
      <c r="H30" s="54" t="s">
        <v>301</v>
      </c>
      <c r="I30" s="54" t="s">
        <v>370</v>
      </c>
    </row>
    <row r="31" spans="2:9" ht="12.75">
      <c r="B31" s="179">
        <v>108</v>
      </c>
      <c r="C31" s="180">
        <v>41755</v>
      </c>
      <c r="D31" s="181" t="s">
        <v>374</v>
      </c>
      <c r="E31" s="181" t="s">
        <v>30</v>
      </c>
      <c r="F31" s="181" t="s">
        <v>18</v>
      </c>
      <c r="G31" s="111">
        <v>-4800</v>
      </c>
      <c r="H31" s="54" t="s">
        <v>301</v>
      </c>
      <c r="I31" s="54" t="s">
        <v>370</v>
      </c>
    </row>
    <row r="32" spans="2:9" ht="12.75">
      <c r="B32" s="179">
        <v>109</v>
      </c>
      <c r="C32" s="180">
        <v>41785</v>
      </c>
      <c r="D32" s="181" t="s">
        <v>374</v>
      </c>
      <c r="E32" s="181" t="s">
        <v>30</v>
      </c>
      <c r="F32" s="181" t="s">
        <v>18</v>
      </c>
      <c r="G32" s="111">
        <v>-5000</v>
      </c>
      <c r="H32" s="54" t="s">
        <v>301</v>
      </c>
      <c r="I32" s="54" t="s">
        <v>370</v>
      </c>
    </row>
    <row r="33" spans="2:9" ht="12.75">
      <c r="B33" s="179">
        <v>110</v>
      </c>
      <c r="C33" s="180">
        <v>41816</v>
      </c>
      <c r="D33" s="181" t="s">
        <v>374</v>
      </c>
      <c r="E33" s="181" t="s">
        <v>30</v>
      </c>
      <c r="F33" s="181" t="s">
        <v>18</v>
      </c>
      <c r="G33" s="111">
        <v>-4900</v>
      </c>
      <c r="H33" s="54" t="s">
        <v>301</v>
      </c>
      <c r="I33" s="54" t="s">
        <v>370</v>
      </c>
    </row>
    <row r="34" spans="2:9" ht="12.75">
      <c r="B34" s="179">
        <v>111</v>
      </c>
      <c r="C34" s="180">
        <v>41846</v>
      </c>
      <c r="D34" s="181" t="s">
        <v>374</v>
      </c>
      <c r="E34" s="181" t="s">
        <v>30</v>
      </c>
      <c r="F34" s="181" t="s">
        <v>18</v>
      </c>
      <c r="G34" s="111">
        <v>-3900</v>
      </c>
      <c r="H34" s="54" t="s">
        <v>301</v>
      </c>
      <c r="I34" s="54" t="s">
        <v>370</v>
      </c>
    </row>
    <row r="35" spans="2:9" ht="12.75">
      <c r="B35" s="179">
        <v>112</v>
      </c>
      <c r="C35" s="180">
        <v>41877</v>
      </c>
      <c r="D35" s="181" t="s">
        <v>374</v>
      </c>
      <c r="E35" s="181" t="s">
        <v>30</v>
      </c>
      <c r="F35" s="181" t="s">
        <v>18</v>
      </c>
      <c r="G35" s="111">
        <v>-6800</v>
      </c>
      <c r="H35" s="54" t="s">
        <v>301</v>
      </c>
      <c r="I35" s="54" t="s">
        <v>370</v>
      </c>
    </row>
    <row r="36" spans="2:9" ht="12.75">
      <c r="B36" s="179">
        <v>113</v>
      </c>
      <c r="C36" s="180">
        <v>41908</v>
      </c>
      <c r="D36" s="181" t="s">
        <v>374</v>
      </c>
      <c r="E36" s="181" t="s">
        <v>30</v>
      </c>
      <c r="F36" s="181" t="s">
        <v>18</v>
      </c>
      <c r="G36" s="111">
        <v>-7900</v>
      </c>
      <c r="H36" s="54" t="s">
        <v>301</v>
      </c>
      <c r="I36" s="54" t="s">
        <v>370</v>
      </c>
    </row>
    <row r="37" spans="2:9" ht="12.75">
      <c r="B37" s="179">
        <v>114</v>
      </c>
      <c r="C37" s="180">
        <v>41938</v>
      </c>
      <c r="D37" s="181" t="s">
        <v>374</v>
      </c>
      <c r="E37" s="181" t="s">
        <v>30</v>
      </c>
      <c r="F37" s="181" t="s">
        <v>18</v>
      </c>
      <c r="G37" s="111">
        <v>-3200</v>
      </c>
      <c r="H37" s="54" t="s">
        <v>301</v>
      </c>
      <c r="I37" s="54" t="s">
        <v>370</v>
      </c>
    </row>
    <row r="38" spans="2:9" ht="12.75">
      <c r="B38" s="179">
        <v>115</v>
      </c>
      <c r="C38" s="180">
        <v>41969</v>
      </c>
      <c r="D38" s="181" t="s">
        <v>374</v>
      </c>
      <c r="E38" s="181" t="s">
        <v>30</v>
      </c>
      <c r="F38" s="181" t="s">
        <v>18</v>
      </c>
      <c r="G38" s="111">
        <v>-3900</v>
      </c>
      <c r="H38" s="54" t="s">
        <v>301</v>
      </c>
      <c r="I38" s="54" t="s">
        <v>370</v>
      </c>
    </row>
    <row r="39" spans="2:9" ht="12.75">
      <c r="B39" s="179">
        <v>116</v>
      </c>
      <c r="C39" s="180">
        <v>41999</v>
      </c>
      <c r="D39" s="181" t="s">
        <v>374</v>
      </c>
      <c r="E39" s="181" t="s">
        <v>30</v>
      </c>
      <c r="F39" s="181" t="s">
        <v>18</v>
      </c>
      <c r="G39" s="111">
        <v>-4600</v>
      </c>
      <c r="H39" s="54" t="s">
        <v>301</v>
      </c>
      <c r="I39" s="54" t="s">
        <v>370</v>
      </c>
    </row>
    <row r="40" spans="2:9" ht="12.75">
      <c r="B40" s="179">
        <v>117</v>
      </c>
      <c r="C40" s="180">
        <v>41702</v>
      </c>
      <c r="D40" s="181" t="s">
        <v>489</v>
      </c>
      <c r="E40" s="181" t="s">
        <v>30</v>
      </c>
      <c r="F40" s="181" t="s">
        <v>18</v>
      </c>
      <c r="G40" s="111">
        <v>-5600</v>
      </c>
      <c r="H40" s="54" t="s">
        <v>490</v>
      </c>
      <c r="I40" s="54" t="s">
        <v>370</v>
      </c>
    </row>
    <row r="41" spans="2:9" ht="12.75">
      <c r="B41" s="179">
        <v>118</v>
      </c>
      <c r="C41" s="180">
        <v>41999</v>
      </c>
      <c r="D41" s="181" t="s">
        <v>491</v>
      </c>
      <c r="E41" s="181" t="s">
        <v>30</v>
      </c>
      <c r="F41" s="181" t="s">
        <v>18</v>
      </c>
      <c r="G41" s="111">
        <v>-8200</v>
      </c>
      <c r="H41" s="54" t="s">
        <v>492</v>
      </c>
      <c r="I41" s="54" t="s">
        <v>370</v>
      </c>
    </row>
    <row r="42" spans="2:9" ht="12.75">
      <c r="B42" s="179">
        <v>119</v>
      </c>
      <c r="C42" s="180">
        <v>41846</v>
      </c>
      <c r="D42" s="181" t="s">
        <v>493</v>
      </c>
      <c r="E42" s="181" t="s">
        <v>30</v>
      </c>
      <c r="F42" s="181" t="s">
        <v>18</v>
      </c>
      <c r="G42" s="111">
        <v>-4600</v>
      </c>
      <c r="H42" s="54" t="s">
        <v>263</v>
      </c>
      <c r="I42" s="54" t="s">
        <v>370</v>
      </c>
    </row>
    <row r="43" spans="2:9" ht="12.75">
      <c r="B43" s="179">
        <v>185</v>
      </c>
      <c r="C43" s="180">
        <v>41707</v>
      </c>
      <c r="D43" s="181" t="s">
        <v>530</v>
      </c>
      <c r="E43" s="181" t="s">
        <v>30</v>
      </c>
      <c r="F43" s="181" t="s">
        <v>18</v>
      </c>
      <c r="G43" s="111">
        <v>-4200</v>
      </c>
      <c r="H43" s="54" t="s">
        <v>326</v>
      </c>
      <c r="I43" s="54" t="s">
        <v>370</v>
      </c>
    </row>
    <row r="44" spans="2:9" ht="12.75">
      <c r="B44" s="179">
        <v>186</v>
      </c>
      <c r="C44" s="180">
        <v>41897</v>
      </c>
      <c r="D44" s="181" t="s">
        <v>532</v>
      </c>
      <c r="E44" s="181" t="s">
        <v>30</v>
      </c>
      <c r="F44" s="181" t="s">
        <v>18</v>
      </c>
      <c r="G44" s="111">
        <v>-27000</v>
      </c>
      <c r="H44" s="54" t="s">
        <v>328</v>
      </c>
      <c r="I44" s="54" t="s">
        <v>370</v>
      </c>
    </row>
    <row r="45" spans="2:9" ht="12.75">
      <c r="B45" s="179">
        <v>189</v>
      </c>
      <c r="C45" s="180">
        <v>41760</v>
      </c>
      <c r="D45" s="181" t="s">
        <v>537</v>
      </c>
      <c r="E45" s="181" t="s">
        <v>30</v>
      </c>
      <c r="F45" s="181" t="s">
        <v>18</v>
      </c>
      <c r="G45" s="111">
        <v>-5600</v>
      </c>
      <c r="H45" s="54" t="s">
        <v>327</v>
      </c>
      <c r="I45" s="54" t="s">
        <v>370</v>
      </c>
    </row>
    <row r="46" spans="2:9" ht="12.75">
      <c r="B46" s="179">
        <v>191</v>
      </c>
      <c r="C46" s="180">
        <v>41883</v>
      </c>
      <c r="D46" s="181" t="s">
        <v>539</v>
      </c>
      <c r="E46" s="181" t="s">
        <v>18</v>
      </c>
      <c r="F46" s="181" t="s">
        <v>18</v>
      </c>
      <c r="G46" s="111">
        <v>30000</v>
      </c>
      <c r="H46" s="54" t="s">
        <v>370</v>
      </c>
      <c r="I46" s="54" t="s">
        <v>397</v>
      </c>
    </row>
    <row r="47" spans="2:9" ht="12.75">
      <c r="B47" s="179">
        <v>196</v>
      </c>
      <c r="C47" s="180">
        <v>41715</v>
      </c>
      <c r="D47" s="181" t="s">
        <v>547</v>
      </c>
      <c r="E47" s="181" t="s">
        <v>30</v>
      </c>
      <c r="F47" s="181" t="s">
        <v>18</v>
      </c>
      <c r="G47" s="111">
        <v>-5600</v>
      </c>
      <c r="H47" s="54" t="s">
        <v>548</v>
      </c>
      <c r="I47" s="54" t="s">
        <v>370</v>
      </c>
    </row>
    <row r="48" spans="2:9" ht="12.75">
      <c r="B48" s="179">
        <v>198</v>
      </c>
      <c r="C48" s="180">
        <v>41883</v>
      </c>
      <c r="D48" s="181" t="s">
        <v>421</v>
      </c>
      <c r="E48" s="181" t="s">
        <v>18</v>
      </c>
      <c r="F48" s="181" t="s">
        <v>18</v>
      </c>
      <c r="G48" s="111">
        <v>5000</v>
      </c>
      <c r="H48" s="54" t="s">
        <v>370</v>
      </c>
      <c r="I48" s="54" t="s">
        <v>397</v>
      </c>
    </row>
    <row r="49" spans="2:9" ht="12.75">
      <c r="B49" s="179">
        <v>200</v>
      </c>
      <c r="C49" s="180">
        <v>41730</v>
      </c>
      <c r="D49" s="181" t="s">
        <v>421</v>
      </c>
      <c r="E49" s="181" t="s">
        <v>18</v>
      </c>
      <c r="F49" s="181" t="s">
        <v>18</v>
      </c>
      <c r="G49" s="111">
        <v>5000</v>
      </c>
      <c r="H49" s="54" t="s">
        <v>370</v>
      </c>
      <c r="I49" s="54" t="s">
        <v>397</v>
      </c>
    </row>
    <row r="50" spans="2:9" ht="12.75">
      <c r="B50" s="197" t="s">
        <v>382</v>
      </c>
      <c r="C50" s="198"/>
      <c r="D50" s="198"/>
      <c r="E50" s="198"/>
      <c r="F50" s="198"/>
      <c r="G50" s="116">
        <f>SUM(G4:G49)</f>
        <v>6420</v>
      </c>
      <c r="H50" s="117"/>
      <c r="I50" s="118"/>
    </row>
    <row r="51" spans="2:6" ht="12.75">
      <c r="B51" s="179"/>
      <c r="C51" s="180"/>
      <c r="D51" s="181"/>
      <c r="E51" s="181"/>
      <c r="F51" s="181"/>
    </row>
    <row r="52" spans="2:6" ht="12.75">
      <c r="B52" s="179"/>
      <c r="C52" s="180"/>
      <c r="D52" s="181"/>
      <c r="E52" s="181"/>
      <c r="F52" s="181"/>
    </row>
    <row r="53" spans="2:6" ht="12.75">
      <c r="B53" s="179"/>
      <c r="C53" s="180"/>
      <c r="D53" s="181"/>
      <c r="E53" s="181"/>
      <c r="F53" s="181"/>
    </row>
    <row r="54" spans="2:6" ht="12.75">
      <c r="B54" s="179"/>
      <c r="C54" s="180"/>
      <c r="D54" s="181"/>
      <c r="E54" s="181"/>
      <c r="F54" s="181"/>
    </row>
    <row r="55" spans="2:6" ht="12.75">
      <c r="B55" s="179"/>
      <c r="C55" s="180"/>
      <c r="D55" s="181"/>
      <c r="E55" s="181"/>
      <c r="F55" s="181"/>
    </row>
    <row r="56" spans="2:6" ht="12.75">
      <c r="B56" s="179"/>
      <c r="C56" s="180"/>
      <c r="D56" s="181"/>
      <c r="E56" s="181"/>
      <c r="F56" s="181"/>
    </row>
    <row r="57" spans="2:6" ht="12.75">
      <c r="B57" s="179"/>
      <c r="C57" s="180"/>
      <c r="D57" s="181"/>
      <c r="E57" s="181"/>
      <c r="F57" s="181"/>
    </row>
    <row r="58" spans="2:6" ht="12.75">
      <c r="B58" s="179"/>
      <c r="C58" s="180"/>
      <c r="D58" s="181"/>
      <c r="E58" s="181"/>
      <c r="F58" s="181"/>
    </row>
    <row r="59" spans="2:6" ht="12.75">
      <c r="B59" s="179"/>
      <c r="C59" s="180"/>
      <c r="D59" s="181"/>
      <c r="E59" s="181"/>
      <c r="F59" s="181"/>
    </row>
    <row r="60" spans="2:6" ht="12.75">
      <c r="B60" s="179"/>
      <c r="C60" s="180"/>
      <c r="D60" s="181"/>
      <c r="E60" s="181"/>
      <c r="F60" s="181"/>
    </row>
    <row r="61" spans="2:6" ht="12.75">
      <c r="B61" s="179"/>
      <c r="C61" s="180"/>
      <c r="D61" s="181"/>
      <c r="E61" s="181"/>
      <c r="F61" s="181"/>
    </row>
    <row r="62" spans="2:6" ht="12.75">
      <c r="B62" s="179"/>
      <c r="C62" s="180"/>
      <c r="D62" s="181"/>
      <c r="E62" s="181"/>
      <c r="F62" s="181"/>
    </row>
    <row r="63" spans="2:6" ht="12.75">
      <c r="B63" s="179"/>
      <c r="C63" s="180"/>
      <c r="D63" s="181"/>
      <c r="E63" s="181"/>
      <c r="F63" s="181"/>
    </row>
    <row r="64" spans="2:6" ht="12.75">
      <c r="B64" s="179"/>
      <c r="C64" s="180"/>
      <c r="D64" s="181"/>
      <c r="E64" s="181"/>
      <c r="F64" s="181"/>
    </row>
    <row r="65" spans="2:6" ht="12.75">
      <c r="B65" s="179"/>
      <c r="C65" s="180"/>
      <c r="D65" s="181"/>
      <c r="E65" s="181"/>
      <c r="F65" s="181"/>
    </row>
    <row r="66" spans="2:6" ht="12.75">
      <c r="B66" s="179"/>
      <c r="C66" s="180"/>
      <c r="D66" s="181"/>
      <c r="E66" s="181"/>
      <c r="F66" s="181"/>
    </row>
    <row r="67" spans="2:6" ht="12.75">
      <c r="B67" s="179"/>
      <c r="C67" s="180"/>
      <c r="D67" s="181"/>
      <c r="E67" s="181"/>
      <c r="F67" s="181"/>
    </row>
    <row r="68" spans="2:6" ht="12.75">
      <c r="B68" s="179"/>
      <c r="C68" s="180"/>
      <c r="D68" s="181"/>
      <c r="E68" s="181"/>
      <c r="F68" s="181"/>
    </row>
    <row r="69" spans="2:6" ht="12.75">
      <c r="B69" s="179"/>
      <c r="C69" s="180"/>
      <c r="D69" s="181"/>
      <c r="E69" s="181"/>
      <c r="F69" s="181"/>
    </row>
    <row r="70" spans="2:6" ht="12.75">
      <c r="B70" s="179"/>
      <c r="C70" s="180"/>
      <c r="D70" s="181"/>
      <c r="E70" s="181"/>
      <c r="F70" s="181"/>
    </row>
    <row r="71" spans="2:6" ht="12.75">
      <c r="B71" s="179"/>
      <c r="C71" s="180"/>
      <c r="D71" s="181"/>
      <c r="E71" s="181"/>
      <c r="F71" s="181"/>
    </row>
    <row r="72" spans="2:6" ht="12.75">
      <c r="B72" s="179"/>
      <c r="C72" s="180"/>
      <c r="D72" s="181"/>
      <c r="E72" s="181"/>
      <c r="F72" s="181"/>
    </row>
    <row r="73" spans="2:6" ht="12.75">
      <c r="B73" s="179"/>
      <c r="C73" s="180"/>
      <c r="D73" s="181"/>
      <c r="E73" s="181"/>
      <c r="F73" s="181"/>
    </row>
    <row r="74" spans="2:6" ht="12.75">
      <c r="B74" s="179"/>
      <c r="C74" s="180"/>
      <c r="D74" s="181"/>
      <c r="E74" s="181"/>
      <c r="F74" s="181"/>
    </row>
    <row r="75" spans="2:6" ht="12.75">
      <c r="B75" s="179"/>
      <c r="C75" s="180"/>
      <c r="D75" s="181"/>
      <c r="E75" s="181"/>
      <c r="F75" s="181"/>
    </row>
    <row r="76" spans="2:6" ht="12.75">
      <c r="B76" s="179"/>
      <c r="C76" s="180"/>
      <c r="D76" s="181"/>
      <c r="E76" s="181"/>
      <c r="F76" s="181"/>
    </row>
    <row r="77" spans="2:6" ht="12.75">
      <c r="B77" s="179"/>
      <c r="C77" s="180"/>
      <c r="D77" s="181"/>
      <c r="E77" s="181"/>
      <c r="F77" s="181"/>
    </row>
    <row r="78" spans="2:6" ht="12.75">
      <c r="B78" s="179"/>
      <c r="C78" s="180"/>
      <c r="D78" s="181"/>
      <c r="E78" s="181"/>
      <c r="F78" s="181"/>
    </row>
    <row r="79" spans="2:6" ht="12.75">
      <c r="B79" s="179"/>
      <c r="C79" s="180"/>
      <c r="D79" s="181"/>
      <c r="E79" s="181"/>
      <c r="F79" s="181"/>
    </row>
    <row r="80" spans="2:6" ht="12.75">
      <c r="B80" s="179"/>
      <c r="C80" s="180"/>
      <c r="D80" s="181"/>
      <c r="E80" s="181"/>
      <c r="F80" s="181"/>
    </row>
    <row r="81" spans="2:6" ht="12.75">
      <c r="B81" s="179"/>
      <c r="C81" s="180"/>
      <c r="D81" s="181"/>
      <c r="E81" s="181"/>
      <c r="F81" s="181"/>
    </row>
    <row r="82" spans="2:6" ht="12.75">
      <c r="B82" s="179"/>
      <c r="C82" s="180"/>
      <c r="D82" s="181"/>
      <c r="E82" s="181"/>
      <c r="F82" s="181"/>
    </row>
    <row r="83" spans="2:6" ht="12.75">
      <c r="B83" s="179"/>
      <c r="C83" s="180"/>
      <c r="D83" s="181"/>
      <c r="E83" s="181"/>
      <c r="F83" s="181"/>
    </row>
    <row r="84" spans="2:6" ht="12.75">
      <c r="B84" s="179"/>
      <c r="C84" s="180"/>
      <c r="D84" s="181"/>
      <c r="E84" s="181"/>
      <c r="F84" s="181"/>
    </row>
    <row r="85" spans="2:6" ht="12.75">
      <c r="B85" s="179"/>
      <c r="C85" s="180"/>
      <c r="D85" s="181"/>
      <c r="E85" s="181"/>
      <c r="F85" s="181"/>
    </row>
    <row r="86" spans="2:6" ht="12.75">
      <c r="B86" s="179"/>
      <c r="C86" s="180"/>
      <c r="D86" s="181"/>
      <c r="E86" s="181"/>
      <c r="F86" s="181"/>
    </row>
    <row r="87" spans="2:6" ht="12.75">
      <c r="B87" s="179"/>
      <c r="C87" s="180"/>
      <c r="D87" s="181"/>
      <c r="E87" s="181"/>
      <c r="F87" s="181"/>
    </row>
    <row r="88" spans="2:6" ht="12.75">
      <c r="B88" s="179"/>
      <c r="C88" s="180"/>
      <c r="D88" s="181"/>
      <c r="E88" s="181"/>
      <c r="F88" s="181"/>
    </row>
    <row r="89" spans="2:6" ht="12.75">
      <c r="B89" s="179"/>
      <c r="C89" s="180"/>
      <c r="D89" s="181"/>
      <c r="E89" s="181"/>
      <c r="F89" s="181"/>
    </row>
    <row r="90" spans="2:6" ht="12.75">
      <c r="B90" s="179"/>
      <c r="C90" s="180"/>
      <c r="D90" s="181"/>
      <c r="E90" s="181"/>
      <c r="F90" s="181"/>
    </row>
    <row r="91" spans="2:6" ht="12.75">
      <c r="B91" s="179"/>
      <c r="C91" s="180"/>
      <c r="D91" s="181"/>
      <c r="E91" s="181"/>
      <c r="F91" s="181"/>
    </row>
    <row r="92" spans="2:6" ht="12.75">
      <c r="B92" s="179"/>
      <c r="C92" s="180"/>
      <c r="D92" s="181"/>
      <c r="E92" s="181"/>
      <c r="F92" s="181"/>
    </row>
    <row r="93" spans="2:6" ht="12.75">
      <c r="B93" s="179"/>
      <c r="C93" s="180"/>
      <c r="D93" s="181"/>
      <c r="E93" s="181"/>
      <c r="F93" s="181"/>
    </row>
    <row r="94" spans="2:6" ht="12.75">
      <c r="B94" s="179"/>
      <c r="C94" s="180"/>
      <c r="D94" s="181"/>
      <c r="E94" s="181"/>
      <c r="F94" s="181"/>
    </row>
    <row r="95" spans="2:6" ht="12.75">
      <c r="B95" s="179"/>
      <c r="C95" s="180"/>
      <c r="D95" s="181"/>
      <c r="E95" s="181"/>
      <c r="F95" s="181"/>
    </row>
    <row r="96" spans="2:6" ht="12.75">
      <c r="B96" s="179"/>
      <c r="C96" s="180"/>
      <c r="D96" s="181"/>
      <c r="E96" s="181"/>
      <c r="F96" s="181"/>
    </row>
    <row r="97" spans="2:6" ht="12.75">
      <c r="B97" s="179"/>
      <c r="C97" s="180"/>
      <c r="D97" s="181"/>
      <c r="E97" s="181"/>
      <c r="F97" s="181"/>
    </row>
    <row r="98" spans="2:6" ht="12.75">
      <c r="B98" s="179"/>
      <c r="C98" s="180"/>
      <c r="D98" s="181"/>
      <c r="E98" s="181"/>
      <c r="F98" s="181"/>
    </row>
    <row r="99" spans="2:6" ht="12.75">
      <c r="B99" s="179"/>
      <c r="C99" s="180"/>
      <c r="D99" s="181"/>
      <c r="E99" s="181"/>
      <c r="F99" s="181"/>
    </row>
    <row r="100" spans="2:6" ht="12.75">
      <c r="B100" s="179"/>
      <c r="C100" s="180"/>
      <c r="D100" s="181"/>
      <c r="E100" s="181"/>
      <c r="F100" s="181"/>
    </row>
    <row r="101" spans="2:6" ht="12.75">
      <c r="B101" s="179"/>
      <c r="C101" s="180"/>
      <c r="D101" s="181"/>
      <c r="E101" s="181"/>
      <c r="F101" s="181"/>
    </row>
    <row r="102" spans="2:6" ht="12.75">
      <c r="B102" s="179"/>
      <c r="C102" s="180"/>
      <c r="D102" s="181"/>
      <c r="E102" s="181"/>
      <c r="F102" s="181"/>
    </row>
    <row r="103" spans="2:6" ht="12.75">
      <c r="B103" s="179"/>
      <c r="C103" s="180"/>
      <c r="D103" s="181"/>
      <c r="E103" s="181"/>
      <c r="F103" s="181"/>
    </row>
    <row r="104" spans="2:6" ht="12.75">
      <c r="B104" s="179"/>
      <c r="C104" s="180"/>
      <c r="D104" s="181"/>
      <c r="E104" s="181"/>
      <c r="F104" s="181"/>
    </row>
    <row r="105" spans="2:6" ht="12.75">
      <c r="B105" s="179"/>
      <c r="C105" s="180"/>
      <c r="D105" s="181"/>
      <c r="E105" s="181"/>
      <c r="F105" s="181"/>
    </row>
    <row r="106" spans="2:6" ht="12.75">
      <c r="B106" s="179"/>
      <c r="C106" s="180"/>
      <c r="D106" s="181"/>
      <c r="E106" s="181"/>
      <c r="F106" s="181"/>
    </row>
    <row r="107" spans="2:6" ht="12.75">
      <c r="B107" s="179"/>
      <c r="C107" s="180"/>
      <c r="D107" s="181"/>
      <c r="E107" s="181"/>
      <c r="F107" s="181"/>
    </row>
    <row r="108" spans="2:6" ht="12.75">
      <c r="B108" s="179"/>
      <c r="C108" s="180"/>
      <c r="D108" s="181"/>
      <c r="E108" s="181"/>
      <c r="F108" s="181"/>
    </row>
    <row r="109" spans="2:6" ht="12.75">
      <c r="B109" s="179"/>
      <c r="C109" s="180"/>
      <c r="D109" s="181"/>
      <c r="E109" s="181"/>
      <c r="F109" s="181"/>
    </row>
    <row r="110" spans="2:6" ht="12.75">
      <c r="B110" s="179"/>
      <c r="C110" s="180"/>
      <c r="D110" s="181"/>
      <c r="E110" s="181"/>
      <c r="F110" s="181"/>
    </row>
    <row r="111" spans="2:6" ht="12.75">
      <c r="B111" s="179"/>
      <c r="C111" s="180"/>
      <c r="D111" s="181"/>
      <c r="E111" s="181"/>
      <c r="F111" s="181"/>
    </row>
    <row r="112" spans="2:6" ht="12.75">
      <c r="B112" s="179"/>
      <c r="C112" s="180"/>
      <c r="D112" s="181"/>
      <c r="E112" s="181"/>
      <c r="F112" s="181"/>
    </row>
    <row r="113" spans="2:6" ht="12.75">
      <c r="B113" s="179"/>
      <c r="C113" s="180"/>
      <c r="D113" s="181"/>
      <c r="E113" s="181"/>
      <c r="F113" s="181"/>
    </row>
    <row r="114" spans="2:6" ht="12.75">
      <c r="B114" s="179"/>
      <c r="C114" s="180"/>
      <c r="D114" s="181"/>
      <c r="E114" s="181"/>
      <c r="F114" s="181"/>
    </row>
    <row r="115" spans="2:6" ht="12.75">
      <c r="B115" s="179"/>
      <c r="C115" s="180"/>
      <c r="D115" s="181"/>
      <c r="E115" s="181"/>
      <c r="F115" s="181"/>
    </row>
    <row r="116" spans="2:6" ht="12.75">
      <c r="B116" s="179"/>
      <c r="C116" s="180"/>
      <c r="D116" s="181"/>
      <c r="E116" s="181"/>
      <c r="F116" s="181"/>
    </row>
    <row r="117" spans="2:6" ht="12.75">
      <c r="B117" s="179"/>
      <c r="C117" s="180"/>
      <c r="D117" s="181"/>
      <c r="E117" s="181"/>
      <c r="F117" s="181"/>
    </row>
    <row r="118" spans="2:6" ht="12.75">
      <c r="B118" s="179"/>
      <c r="C118" s="180"/>
      <c r="D118" s="181"/>
      <c r="E118" s="181"/>
      <c r="F118" s="181"/>
    </row>
    <row r="119" spans="2:6" ht="12.75">
      <c r="B119" s="179"/>
      <c r="C119" s="180"/>
      <c r="D119" s="181"/>
      <c r="E119" s="181"/>
      <c r="F119" s="181"/>
    </row>
    <row r="120" spans="2:6" ht="12.75">
      <c r="B120" s="179"/>
      <c r="C120" s="180"/>
      <c r="D120" s="181"/>
      <c r="E120" s="181"/>
      <c r="F120" s="181"/>
    </row>
    <row r="121" spans="2:6" ht="12.75">
      <c r="B121" s="179"/>
      <c r="C121" s="180"/>
      <c r="D121" s="181"/>
      <c r="E121" s="181"/>
      <c r="F121" s="181"/>
    </row>
    <row r="122" spans="2:6" ht="12.75">
      <c r="B122" s="179"/>
      <c r="C122" s="180"/>
      <c r="D122" s="181"/>
      <c r="E122" s="181"/>
      <c r="F122" s="181"/>
    </row>
    <row r="123" spans="2:6" ht="12.75">
      <c r="B123" s="179"/>
      <c r="C123" s="180"/>
      <c r="D123" s="181"/>
      <c r="E123" s="181"/>
      <c r="F123" s="181"/>
    </row>
    <row r="124" spans="2:6" ht="12.75">
      <c r="B124" s="179"/>
      <c r="C124" s="180"/>
      <c r="D124" s="181"/>
      <c r="E124" s="181"/>
      <c r="F124" s="181"/>
    </row>
    <row r="125" spans="2:6" ht="12.75">
      <c r="B125" s="179"/>
      <c r="C125" s="180"/>
      <c r="D125" s="181"/>
      <c r="E125" s="181"/>
      <c r="F125" s="181"/>
    </row>
    <row r="126" spans="2:6" ht="12.75">
      <c r="B126" s="179"/>
      <c r="C126" s="180"/>
      <c r="D126" s="181"/>
      <c r="E126" s="181"/>
      <c r="F126" s="181"/>
    </row>
    <row r="127" spans="2:6" ht="12.75">
      <c r="B127" s="179"/>
      <c r="C127" s="180"/>
      <c r="D127" s="181"/>
      <c r="E127" s="181"/>
      <c r="F127" s="181"/>
    </row>
    <row r="128" spans="2:6" ht="12.75">
      <c r="B128" s="179"/>
      <c r="C128" s="180"/>
      <c r="D128" s="181"/>
      <c r="E128" s="181"/>
      <c r="F128" s="181"/>
    </row>
    <row r="129" spans="2:6" ht="12.75">
      <c r="B129" s="179"/>
      <c r="C129" s="180"/>
      <c r="D129" s="181"/>
      <c r="E129" s="181"/>
      <c r="F129" s="181"/>
    </row>
    <row r="130" spans="2:6" ht="12.75">
      <c r="B130" s="179"/>
      <c r="C130" s="180"/>
      <c r="D130" s="181"/>
      <c r="E130" s="181"/>
      <c r="F130" s="181"/>
    </row>
    <row r="131" spans="2:6" ht="12.75">
      <c r="B131" s="179"/>
      <c r="C131" s="180"/>
      <c r="D131" s="181"/>
      <c r="E131" s="181"/>
      <c r="F131" s="181"/>
    </row>
    <row r="132" spans="2:6" ht="12.75">
      <c r="B132" s="179"/>
      <c r="C132" s="180"/>
      <c r="D132" s="181"/>
      <c r="E132" s="181"/>
      <c r="F132" s="181"/>
    </row>
    <row r="133" spans="2:6" ht="12.75">
      <c r="B133" s="179"/>
      <c r="C133" s="180"/>
      <c r="D133" s="181"/>
      <c r="E133" s="181"/>
      <c r="F133" s="181"/>
    </row>
    <row r="134" spans="2:6" ht="12.75">
      <c r="B134" s="179"/>
      <c r="C134" s="180"/>
      <c r="D134" s="181"/>
      <c r="E134" s="181"/>
      <c r="F134" s="181"/>
    </row>
    <row r="135" spans="2:6" ht="12.75">
      <c r="B135" s="179"/>
      <c r="C135" s="180"/>
      <c r="D135" s="181"/>
      <c r="E135" s="181"/>
      <c r="F135" s="181"/>
    </row>
    <row r="136" spans="2:6" ht="12.75">
      <c r="B136" s="179"/>
      <c r="C136" s="180"/>
      <c r="D136" s="181"/>
      <c r="E136" s="181"/>
      <c r="F136" s="181"/>
    </row>
    <row r="137" spans="2:6" ht="12.75">
      <c r="B137" s="179"/>
      <c r="C137" s="180"/>
      <c r="D137" s="181"/>
      <c r="E137" s="181"/>
      <c r="F137" s="181"/>
    </row>
    <row r="138" spans="2:6" ht="12.75">
      <c r="B138" s="179"/>
      <c r="C138" s="180"/>
      <c r="D138" s="181"/>
      <c r="E138" s="181"/>
      <c r="F138" s="181"/>
    </row>
    <row r="139" spans="2:6" ht="12.75">
      <c r="B139" s="179"/>
      <c r="C139" s="180"/>
      <c r="D139" s="181"/>
      <c r="E139" s="181"/>
      <c r="F139" s="181"/>
    </row>
    <row r="140" spans="2:6" ht="12.75">
      <c r="B140" s="179"/>
      <c r="C140" s="180"/>
      <c r="D140" s="181"/>
      <c r="E140" s="181"/>
      <c r="F140" s="181"/>
    </row>
    <row r="141" spans="2:6" ht="12.75">
      <c r="B141" s="179"/>
      <c r="C141" s="180"/>
      <c r="D141" s="181"/>
      <c r="E141" s="181"/>
      <c r="F141" s="181"/>
    </row>
    <row r="142" spans="2:6" ht="12.75">
      <c r="B142" s="179"/>
      <c r="C142" s="180"/>
      <c r="D142" s="181"/>
      <c r="E142" s="181"/>
      <c r="F142" s="181"/>
    </row>
    <row r="143" spans="2:6" ht="12.75">
      <c r="B143" s="179"/>
      <c r="C143" s="180"/>
      <c r="D143" s="181"/>
      <c r="E143" s="181"/>
      <c r="F143" s="181"/>
    </row>
    <row r="144" spans="2:6" ht="12.75">
      <c r="B144" s="179"/>
      <c r="C144" s="180"/>
      <c r="D144" s="181"/>
      <c r="E144" s="181"/>
      <c r="F144" s="181"/>
    </row>
    <row r="145" spans="2:6" ht="12.75">
      <c r="B145" s="179"/>
      <c r="C145" s="180"/>
      <c r="D145" s="181"/>
      <c r="E145" s="181"/>
      <c r="F145" s="181"/>
    </row>
    <row r="146" spans="2:6" ht="12.75">
      <c r="B146" s="179"/>
      <c r="C146" s="180"/>
      <c r="D146" s="181"/>
      <c r="E146" s="181"/>
      <c r="F146" s="181"/>
    </row>
    <row r="147" spans="2:6" ht="12.75">
      <c r="B147" s="179"/>
      <c r="C147" s="180"/>
      <c r="D147" s="181"/>
      <c r="E147" s="181"/>
      <c r="F147" s="181"/>
    </row>
    <row r="148" spans="2:6" ht="12.75">
      <c r="B148" s="179"/>
      <c r="C148" s="180"/>
      <c r="D148" s="181"/>
      <c r="E148" s="181"/>
      <c r="F148" s="181"/>
    </row>
    <row r="149" spans="2:6" ht="12.75">
      <c r="B149" s="179"/>
      <c r="C149" s="180"/>
      <c r="D149" s="181"/>
      <c r="E149" s="181"/>
      <c r="F149" s="181"/>
    </row>
    <row r="150" spans="2:6" ht="12.75">
      <c r="B150" s="179"/>
      <c r="C150" s="180"/>
      <c r="D150" s="181"/>
      <c r="E150" s="181"/>
      <c r="F150" s="181"/>
    </row>
    <row r="151" spans="2:6" ht="12.75">
      <c r="B151" s="179"/>
      <c r="C151" s="180"/>
      <c r="D151" s="181"/>
      <c r="E151" s="181"/>
      <c r="F151" s="181"/>
    </row>
    <row r="152" spans="2:6" ht="12.75">
      <c r="B152" s="179"/>
      <c r="C152" s="180"/>
      <c r="D152" s="181"/>
      <c r="E152" s="181"/>
      <c r="F152" s="181"/>
    </row>
    <row r="153" spans="2:6" ht="12.75">
      <c r="B153" s="179"/>
      <c r="C153" s="180"/>
      <c r="D153" s="181"/>
      <c r="E153" s="181"/>
      <c r="F153" s="181"/>
    </row>
    <row r="154" spans="2:6" ht="12.75">
      <c r="B154" s="179"/>
      <c r="C154" s="180"/>
      <c r="D154" s="181"/>
      <c r="E154" s="181"/>
      <c r="F154" s="181"/>
    </row>
    <row r="155" spans="2:6" ht="12.75">
      <c r="B155" s="179"/>
      <c r="C155" s="180"/>
      <c r="D155" s="181"/>
      <c r="E155" s="181"/>
      <c r="F155" s="181"/>
    </row>
    <row r="156" spans="2:6" ht="12.75">
      <c r="B156" s="179"/>
      <c r="C156" s="180"/>
      <c r="D156" s="181"/>
      <c r="E156" s="181"/>
      <c r="F156" s="181"/>
    </row>
    <row r="157" spans="2:6" ht="12.75">
      <c r="B157" s="179"/>
      <c r="C157" s="180"/>
      <c r="D157" s="181"/>
      <c r="E157" s="181"/>
      <c r="F157" s="181"/>
    </row>
    <row r="158" spans="2:6" ht="12.75">
      <c r="B158" s="179"/>
      <c r="C158" s="180"/>
      <c r="D158" s="181"/>
      <c r="E158" s="181"/>
      <c r="F158" s="181"/>
    </row>
    <row r="159" spans="2:6" ht="12.75">
      <c r="B159" s="179"/>
      <c r="C159" s="180"/>
      <c r="D159" s="181"/>
      <c r="E159" s="181"/>
      <c r="F159" s="181"/>
    </row>
    <row r="160" spans="2:6" ht="12.75">
      <c r="B160" s="179"/>
      <c r="C160" s="180"/>
      <c r="D160" s="181"/>
      <c r="E160" s="181"/>
      <c r="F160" s="181"/>
    </row>
    <row r="161" spans="2:6" ht="12.75">
      <c r="B161" s="179"/>
      <c r="C161" s="180"/>
      <c r="D161" s="181"/>
      <c r="E161" s="181"/>
      <c r="F161" s="181"/>
    </row>
    <row r="162" spans="2:6" ht="12.75">
      <c r="B162" s="179"/>
      <c r="C162" s="180"/>
      <c r="D162" s="181"/>
      <c r="E162" s="181"/>
      <c r="F162" s="181"/>
    </row>
    <row r="163" spans="2:6" ht="12.75">
      <c r="B163" s="179"/>
      <c r="C163" s="180"/>
      <c r="D163" s="181"/>
      <c r="E163" s="181"/>
      <c r="F163" s="181"/>
    </row>
    <row r="164" spans="2:6" ht="12.75">
      <c r="B164" s="179"/>
      <c r="C164" s="180"/>
      <c r="D164" s="181"/>
      <c r="E164" s="181"/>
      <c r="F164" s="181"/>
    </row>
    <row r="165" spans="2:6" ht="12.75">
      <c r="B165" s="179"/>
      <c r="C165" s="180"/>
      <c r="D165" s="181"/>
      <c r="E165" s="181"/>
      <c r="F165" s="181"/>
    </row>
    <row r="166" spans="2:6" ht="12.75">
      <c r="B166" s="179"/>
      <c r="C166" s="180"/>
      <c r="D166" s="181"/>
      <c r="E166" s="181"/>
      <c r="F166" s="181"/>
    </row>
    <row r="167" spans="2:6" ht="12.75">
      <c r="B167" s="179"/>
      <c r="C167" s="180"/>
      <c r="D167" s="181"/>
      <c r="E167" s="181"/>
      <c r="F167" s="181"/>
    </row>
    <row r="168" spans="2:6" ht="12.75">
      <c r="B168" s="179"/>
      <c r="C168" s="180"/>
      <c r="D168" s="181"/>
      <c r="E168" s="181"/>
      <c r="F168" s="181"/>
    </row>
    <row r="169" spans="2:6" ht="12.75">
      <c r="B169" s="179"/>
      <c r="C169" s="180"/>
      <c r="D169" s="181"/>
      <c r="E169" s="181"/>
      <c r="F169" s="181"/>
    </row>
    <row r="170" spans="2:6" ht="12.75">
      <c r="B170" s="179"/>
      <c r="C170" s="180"/>
      <c r="D170" s="181"/>
      <c r="E170" s="181"/>
      <c r="F170" s="181"/>
    </row>
    <row r="171" spans="2:6" ht="12.75">
      <c r="B171" s="179"/>
      <c r="C171" s="180"/>
      <c r="D171" s="181"/>
      <c r="E171" s="181"/>
      <c r="F171" s="181"/>
    </row>
    <row r="172" spans="2:6" ht="12.75">
      <c r="B172" s="179"/>
      <c r="C172" s="180"/>
      <c r="D172" s="181"/>
      <c r="E172" s="181"/>
      <c r="F172" s="181"/>
    </row>
    <row r="173" spans="2:6" ht="12.75">
      <c r="B173" s="179"/>
      <c r="C173" s="180"/>
      <c r="D173" s="181"/>
      <c r="E173" s="181"/>
      <c r="F173" s="181"/>
    </row>
    <row r="174" spans="2:6" ht="12.75">
      <c r="B174" s="179"/>
      <c r="C174" s="180"/>
      <c r="D174" s="181"/>
      <c r="E174" s="181"/>
      <c r="F174" s="181"/>
    </row>
    <row r="175" spans="2:6" ht="12.75">
      <c r="B175" s="179"/>
      <c r="C175" s="180"/>
      <c r="D175" s="181"/>
      <c r="E175" s="181"/>
      <c r="F175" s="181"/>
    </row>
    <row r="176" spans="2:6" ht="12.75">
      <c r="B176" s="179"/>
      <c r="C176" s="180"/>
      <c r="D176" s="181"/>
      <c r="E176" s="181"/>
      <c r="F176" s="181"/>
    </row>
    <row r="177" spans="2:6" ht="12.75">
      <c r="B177" s="179"/>
      <c r="C177" s="180"/>
      <c r="D177" s="181"/>
      <c r="E177" s="181"/>
      <c r="F177" s="181"/>
    </row>
    <row r="178" spans="2:6" ht="12.75">
      <c r="B178" s="179"/>
      <c r="C178" s="180"/>
      <c r="D178" s="181"/>
      <c r="E178" s="181"/>
      <c r="F178" s="181"/>
    </row>
    <row r="179" spans="2:6" ht="12.75">
      <c r="B179" s="179"/>
      <c r="C179" s="180"/>
      <c r="D179" s="181"/>
      <c r="E179" s="181"/>
      <c r="F179" s="181"/>
    </row>
    <row r="180" spans="2:6" ht="12.75">
      <c r="B180" s="179"/>
      <c r="C180" s="180"/>
      <c r="D180" s="181"/>
      <c r="E180" s="181"/>
      <c r="F180" s="181"/>
    </row>
    <row r="181" spans="2:6" ht="12.75">
      <c r="B181" s="179"/>
      <c r="C181" s="180"/>
      <c r="D181" s="181"/>
      <c r="E181" s="181"/>
      <c r="F181" s="181"/>
    </row>
    <row r="182" spans="2:6" ht="12.75">
      <c r="B182" s="179"/>
      <c r="C182" s="180"/>
      <c r="D182" s="181"/>
      <c r="E182" s="181"/>
      <c r="F182" s="181"/>
    </row>
    <row r="183" spans="2:6" ht="12.75">
      <c r="B183" s="179"/>
      <c r="C183" s="180"/>
      <c r="D183" s="181"/>
      <c r="E183" s="181"/>
      <c r="F183" s="181"/>
    </row>
    <row r="184" spans="2:6" ht="12.75">
      <c r="B184" s="179"/>
      <c r="C184" s="180"/>
      <c r="D184" s="181"/>
      <c r="E184" s="181"/>
      <c r="F184" s="181"/>
    </row>
    <row r="185" spans="2:6" ht="12.75">
      <c r="B185" s="179"/>
      <c r="C185" s="180"/>
      <c r="D185" s="181"/>
      <c r="E185" s="181"/>
      <c r="F185" s="181"/>
    </row>
    <row r="186" spans="2:6" ht="12.75">
      <c r="B186" s="179"/>
      <c r="C186" s="180"/>
      <c r="D186" s="181"/>
      <c r="E186" s="181"/>
      <c r="F186" s="181"/>
    </row>
    <row r="187" spans="2:6" ht="12.75">
      <c r="B187" s="179"/>
      <c r="C187" s="180"/>
      <c r="D187" s="181"/>
      <c r="E187" s="181"/>
      <c r="F187" s="181"/>
    </row>
    <row r="188" spans="2:6" ht="12.75">
      <c r="B188" s="179"/>
      <c r="C188" s="180"/>
      <c r="D188" s="181"/>
      <c r="E188" s="181"/>
      <c r="F188" s="181"/>
    </row>
    <row r="189" spans="2:6" ht="12.75">
      <c r="B189" s="179"/>
      <c r="C189" s="180"/>
      <c r="D189" s="181"/>
      <c r="E189" s="181"/>
      <c r="F189" s="181"/>
    </row>
    <row r="190" spans="2:6" ht="12.75">
      <c r="B190" s="179"/>
      <c r="C190" s="180"/>
      <c r="D190" s="181"/>
      <c r="E190" s="181"/>
      <c r="F190" s="181"/>
    </row>
    <row r="191" spans="2:6" ht="12.75">
      <c r="B191" s="179"/>
      <c r="C191" s="180"/>
      <c r="D191" s="181"/>
      <c r="E191" s="181"/>
      <c r="F191" s="181"/>
    </row>
    <row r="192" spans="2:6" ht="12.75">
      <c r="B192" s="179"/>
      <c r="C192" s="180"/>
      <c r="D192" s="181"/>
      <c r="E192" s="181"/>
      <c r="F192" s="181"/>
    </row>
    <row r="193" spans="2:6" ht="12.75">
      <c r="B193" s="179"/>
      <c r="C193" s="180"/>
      <c r="D193" s="181"/>
      <c r="E193" s="181"/>
      <c r="F193" s="181"/>
    </row>
    <row r="194" spans="2:6" ht="12.75">
      <c r="B194" s="179"/>
      <c r="C194" s="180"/>
      <c r="D194" s="181"/>
      <c r="E194" s="181"/>
      <c r="F194" s="181"/>
    </row>
    <row r="195" spans="2:6" ht="12.75">
      <c r="B195" s="179"/>
      <c r="C195" s="180"/>
      <c r="D195" s="181"/>
      <c r="E195" s="181"/>
      <c r="F195" s="181"/>
    </row>
    <row r="196" spans="2:6" ht="12.75">
      <c r="B196" s="179"/>
      <c r="C196" s="180"/>
      <c r="D196" s="181"/>
      <c r="E196" s="181"/>
      <c r="F196" s="181"/>
    </row>
    <row r="197" spans="2:6" ht="12.75">
      <c r="B197" s="179"/>
      <c r="C197" s="180"/>
      <c r="D197" s="181"/>
      <c r="E197" s="181"/>
      <c r="F197" s="181"/>
    </row>
    <row r="198" spans="2:6" ht="12.75">
      <c r="B198" s="179"/>
      <c r="C198" s="180"/>
      <c r="D198" s="181"/>
      <c r="E198" s="181"/>
      <c r="F198" s="181"/>
    </row>
    <row r="199" spans="2:6" ht="12.75">
      <c r="B199" s="179"/>
      <c r="C199" s="180"/>
      <c r="D199" s="181"/>
      <c r="E199" s="181"/>
      <c r="F199" s="181"/>
    </row>
    <row r="200" spans="2:6" ht="12.75">
      <c r="B200" s="179"/>
      <c r="C200" s="180"/>
      <c r="D200" s="181"/>
      <c r="E200" s="181"/>
      <c r="F200" s="181"/>
    </row>
    <row r="201" spans="2:6" ht="12.75">
      <c r="B201" s="179"/>
      <c r="C201" s="180"/>
      <c r="D201" s="181"/>
      <c r="E201" s="181"/>
      <c r="F201" s="181"/>
    </row>
    <row r="202" spans="2:6" ht="12.75">
      <c r="B202" s="179"/>
      <c r="C202" s="180"/>
      <c r="D202" s="181"/>
      <c r="E202" s="181"/>
      <c r="F202" s="181"/>
    </row>
    <row r="203" spans="2:6" ht="12.75">
      <c r="B203" s="179"/>
      <c r="C203" s="180"/>
      <c r="D203" s="181"/>
      <c r="E203" s="181"/>
      <c r="F203" s="181"/>
    </row>
    <row r="204" spans="2:6" ht="12.75">
      <c r="B204" s="179"/>
      <c r="C204" s="180"/>
      <c r="D204" s="181"/>
      <c r="E204" s="181"/>
      <c r="F204" s="181"/>
    </row>
    <row r="205" spans="2:6" ht="12.75">
      <c r="B205" s="179"/>
      <c r="C205" s="180"/>
      <c r="D205" s="181"/>
      <c r="E205" s="181"/>
      <c r="F205" s="181"/>
    </row>
    <row r="206" spans="2:6" ht="12.75">
      <c r="B206" s="179"/>
      <c r="C206" s="180"/>
      <c r="D206" s="181"/>
      <c r="E206" s="181"/>
      <c r="F206" s="181"/>
    </row>
    <row r="207" spans="2:6" ht="12.75">
      <c r="B207" s="179"/>
      <c r="C207" s="180"/>
      <c r="D207" s="181"/>
      <c r="E207" s="181"/>
      <c r="F207" s="181"/>
    </row>
    <row r="208" spans="2:6" ht="12.75">
      <c r="B208" s="179"/>
      <c r="C208" s="180"/>
      <c r="D208" s="181"/>
      <c r="E208" s="181"/>
      <c r="F208" s="181"/>
    </row>
    <row r="209" spans="2:6" ht="12.75">
      <c r="B209" s="179"/>
      <c r="C209" s="180"/>
      <c r="D209" s="181"/>
      <c r="E209" s="181"/>
      <c r="F209" s="181"/>
    </row>
    <row r="210" spans="2:6" ht="12.75">
      <c r="B210" s="179"/>
      <c r="C210" s="180"/>
      <c r="D210" s="181"/>
      <c r="E210" s="181"/>
      <c r="F210" s="181"/>
    </row>
    <row r="211" spans="2:6" ht="12.75">
      <c r="B211" s="179"/>
      <c r="C211" s="180"/>
      <c r="D211" s="181"/>
      <c r="E211" s="181"/>
      <c r="F211" s="181"/>
    </row>
    <row r="212" spans="2:6" ht="12.75">
      <c r="B212" s="179"/>
      <c r="C212" s="180"/>
      <c r="D212" s="181"/>
      <c r="E212" s="181"/>
      <c r="F212" s="181"/>
    </row>
    <row r="213" spans="2:6" ht="12.75">
      <c r="B213" s="179"/>
      <c r="C213" s="180"/>
      <c r="D213" s="181"/>
      <c r="E213" s="181"/>
      <c r="F213" s="181"/>
    </row>
    <row r="214" spans="2:6" ht="12.75">
      <c r="B214" s="179"/>
      <c r="C214" s="180"/>
      <c r="D214" s="181"/>
      <c r="E214" s="181"/>
      <c r="F214" s="181"/>
    </row>
    <row r="215" spans="2:6" ht="12.75">
      <c r="B215" s="179"/>
      <c r="C215" s="180"/>
      <c r="D215" s="181"/>
      <c r="E215" s="181"/>
      <c r="F215" s="181"/>
    </row>
    <row r="216" spans="2:6" ht="12.75">
      <c r="B216" s="179"/>
      <c r="C216" s="180"/>
      <c r="D216" s="181"/>
      <c r="E216" s="181"/>
      <c r="F216" s="181"/>
    </row>
    <row r="217" spans="2:6" ht="12.75">
      <c r="B217" s="179"/>
      <c r="C217" s="180"/>
      <c r="D217" s="181"/>
      <c r="E217" s="181"/>
      <c r="F217" s="181"/>
    </row>
    <row r="218" spans="2:6" ht="12.75">
      <c r="B218" s="179"/>
      <c r="C218" s="180"/>
      <c r="D218" s="181"/>
      <c r="E218" s="181"/>
      <c r="F218" s="181"/>
    </row>
    <row r="219" spans="2:6" ht="12.75">
      <c r="B219" s="179"/>
      <c r="C219" s="180"/>
      <c r="D219" s="181"/>
      <c r="E219" s="181"/>
      <c r="F219" s="181"/>
    </row>
    <row r="220" spans="2:6" ht="12.75">
      <c r="B220" s="179"/>
      <c r="C220" s="180"/>
      <c r="D220" s="181"/>
      <c r="E220" s="181"/>
      <c r="F220" s="181"/>
    </row>
    <row r="221" spans="2:6" ht="12.75">
      <c r="B221" s="179"/>
      <c r="C221" s="180"/>
      <c r="D221" s="181"/>
      <c r="E221" s="181"/>
      <c r="F221" s="181"/>
    </row>
    <row r="222" spans="2:6" ht="12.75">
      <c r="B222" s="179"/>
      <c r="C222" s="180"/>
      <c r="D222" s="181"/>
      <c r="E222" s="181"/>
      <c r="F222" s="181"/>
    </row>
    <row r="223" spans="2:6" ht="12.75">
      <c r="B223" s="179"/>
      <c r="C223" s="180"/>
      <c r="D223" s="181"/>
      <c r="E223" s="181"/>
      <c r="F223" s="181"/>
    </row>
    <row r="224" spans="2:6" ht="12.75">
      <c r="B224" s="179"/>
      <c r="C224" s="180"/>
      <c r="D224" s="181"/>
      <c r="E224" s="181"/>
      <c r="F224" s="181"/>
    </row>
    <row r="225" spans="2:6" ht="12.75">
      <c r="B225" s="179"/>
      <c r="C225" s="180"/>
      <c r="D225" s="181"/>
      <c r="E225" s="181"/>
      <c r="F225" s="181"/>
    </row>
    <row r="226" spans="2:6" ht="12.75">
      <c r="B226" s="179"/>
      <c r="C226" s="180"/>
      <c r="D226" s="181"/>
      <c r="E226" s="181"/>
      <c r="F226" s="181"/>
    </row>
    <row r="227" spans="2:6" ht="12.75">
      <c r="B227" s="179"/>
      <c r="C227" s="180"/>
      <c r="D227" s="181"/>
      <c r="E227" s="181"/>
      <c r="F227" s="181"/>
    </row>
    <row r="228" spans="2:6" ht="12.75">
      <c r="B228" s="179"/>
      <c r="C228" s="180"/>
      <c r="D228" s="181"/>
      <c r="E228" s="181"/>
      <c r="F228" s="181"/>
    </row>
    <row r="229" spans="2:6" ht="12.75">
      <c r="B229" s="179"/>
      <c r="C229" s="180"/>
      <c r="D229" s="181"/>
      <c r="E229" s="181"/>
      <c r="F229" s="181"/>
    </row>
    <row r="230" spans="2:6" ht="12.75">
      <c r="B230" s="179"/>
      <c r="C230" s="180"/>
      <c r="D230" s="181"/>
      <c r="E230" s="181"/>
      <c r="F230" s="181"/>
    </row>
    <row r="231" spans="2:6" ht="12.75">
      <c r="B231" s="179"/>
      <c r="C231" s="180"/>
      <c r="D231" s="181"/>
      <c r="E231" s="181"/>
      <c r="F231" s="181"/>
    </row>
    <row r="232" spans="2:6" ht="12.75">
      <c r="B232" s="179"/>
      <c r="C232" s="180"/>
      <c r="D232" s="181"/>
      <c r="E232" s="181"/>
      <c r="F232" s="181"/>
    </row>
    <row r="233" spans="2:6" ht="12.75">
      <c r="B233" s="179"/>
      <c r="C233" s="180"/>
      <c r="D233" s="181"/>
      <c r="E233" s="181"/>
      <c r="F233" s="181"/>
    </row>
    <row r="234" spans="2:6" ht="12.75">
      <c r="B234" s="179"/>
      <c r="C234" s="180"/>
      <c r="D234" s="181"/>
      <c r="E234" s="181"/>
      <c r="F234" s="181"/>
    </row>
    <row r="235" spans="2:6" ht="12.75">
      <c r="B235" s="179"/>
      <c r="C235" s="180"/>
      <c r="D235" s="181"/>
      <c r="E235" s="181"/>
      <c r="F235" s="181"/>
    </row>
    <row r="236" spans="2:6" ht="12.75">
      <c r="B236" s="179"/>
      <c r="C236" s="180"/>
      <c r="D236" s="181"/>
      <c r="E236" s="181"/>
      <c r="F236" s="181"/>
    </row>
    <row r="237" spans="2:6" ht="12.75">
      <c r="B237" s="179"/>
      <c r="C237" s="180"/>
      <c r="D237" s="181"/>
      <c r="E237" s="181"/>
      <c r="F237" s="181"/>
    </row>
    <row r="238" spans="2:6" ht="12.75">
      <c r="B238" s="179"/>
      <c r="C238" s="180"/>
      <c r="D238" s="181"/>
      <c r="E238" s="181"/>
      <c r="F238" s="181"/>
    </row>
    <row r="239" spans="2:6" ht="12.75">
      <c r="B239" s="179"/>
      <c r="C239" s="180"/>
      <c r="D239" s="181"/>
      <c r="E239" s="181"/>
      <c r="F239" s="181"/>
    </row>
    <row r="240" spans="2:6" ht="12.75">
      <c r="B240" s="179"/>
      <c r="C240" s="180"/>
      <c r="D240" s="181"/>
      <c r="E240" s="181"/>
      <c r="F240" s="181"/>
    </row>
    <row r="241" spans="2:6" ht="12.75">
      <c r="B241" s="179"/>
      <c r="C241" s="180"/>
      <c r="D241" s="181"/>
      <c r="E241" s="181"/>
      <c r="F241" s="181"/>
    </row>
    <row r="242" spans="2:6" ht="12.75">
      <c r="B242" s="179"/>
      <c r="C242" s="180"/>
      <c r="D242" s="181"/>
      <c r="E242" s="181"/>
      <c r="F242" s="181"/>
    </row>
    <row r="243" spans="2:6" ht="12.75">
      <c r="B243" s="179"/>
      <c r="C243" s="180"/>
      <c r="D243" s="181"/>
      <c r="E243" s="181"/>
      <c r="F243" s="181"/>
    </row>
    <row r="244" spans="2:6" ht="12.75">
      <c r="B244" s="179"/>
      <c r="C244" s="180"/>
      <c r="D244" s="181"/>
      <c r="E244" s="181"/>
      <c r="F244" s="181"/>
    </row>
    <row r="245" spans="2:6" ht="12.75">
      <c r="B245" s="179"/>
      <c r="C245" s="180"/>
      <c r="D245" s="181"/>
      <c r="E245" s="181"/>
      <c r="F245" s="181"/>
    </row>
    <row r="246" spans="2:6" ht="12.75">
      <c r="B246" s="179"/>
      <c r="C246" s="180"/>
      <c r="D246" s="181"/>
      <c r="E246" s="181"/>
      <c r="F246" s="181"/>
    </row>
    <row r="247" spans="2:6" ht="12.75">
      <c r="B247" s="179"/>
      <c r="C247" s="180"/>
      <c r="D247" s="181"/>
      <c r="E247" s="181"/>
      <c r="F247" s="181"/>
    </row>
    <row r="248" spans="2:6" ht="12.75">
      <c r="B248" s="179"/>
      <c r="C248" s="180"/>
      <c r="D248" s="181"/>
      <c r="E248" s="181"/>
      <c r="F248" s="181"/>
    </row>
    <row r="249" spans="2:6" ht="12.75">
      <c r="B249" s="179"/>
      <c r="C249" s="180"/>
      <c r="D249" s="181"/>
      <c r="E249" s="181"/>
      <c r="F249" s="181"/>
    </row>
    <row r="250" spans="2:6" ht="12.75">
      <c r="B250" s="179"/>
      <c r="C250" s="180"/>
      <c r="D250" s="181"/>
      <c r="E250" s="181"/>
      <c r="F250" s="181"/>
    </row>
    <row r="251" spans="2:6" ht="12.75">
      <c r="B251" s="179"/>
      <c r="C251" s="180"/>
      <c r="D251" s="181"/>
      <c r="E251" s="181"/>
      <c r="F251" s="181"/>
    </row>
    <row r="252" spans="2:6" ht="12.75">
      <c r="B252" s="179"/>
      <c r="C252" s="180"/>
      <c r="D252" s="181"/>
      <c r="E252" s="181"/>
      <c r="F252" s="181"/>
    </row>
    <row r="253" spans="2:6" ht="12.75">
      <c r="B253" s="179"/>
      <c r="C253" s="180"/>
      <c r="D253" s="181"/>
      <c r="E253" s="181"/>
      <c r="F253" s="181"/>
    </row>
    <row r="254" spans="2:6" ht="12.75">
      <c r="B254" s="179"/>
      <c r="C254" s="180"/>
      <c r="D254" s="181"/>
      <c r="E254" s="181"/>
      <c r="F254" s="181"/>
    </row>
    <row r="255" spans="2:6" ht="12.75">
      <c r="B255" s="179"/>
      <c r="C255" s="180"/>
      <c r="D255" s="181"/>
      <c r="E255" s="181"/>
      <c r="F255" s="181"/>
    </row>
    <row r="256" spans="2:6" ht="12.75">
      <c r="B256" s="179"/>
      <c r="C256" s="180"/>
      <c r="D256" s="181"/>
      <c r="E256" s="181"/>
      <c r="F256" s="181"/>
    </row>
    <row r="257" spans="2:6" ht="12.75">
      <c r="B257" s="179"/>
      <c r="C257" s="180"/>
      <c r="D257" s="181"/>
      <c r="E257" s="181"/>
      <c r="F257" s="181"/>
    </row>
    <row r="258" spans="2:6" ht="12.75">
      <c r="B258" s="179"/>
      <c r="C258" s="180"/>
      <c r="D258" s="181"/>
      <c r="E258" s="181"/>
      <c r="F258" s="181"/>
    </row>
    <row r="259" spans="2:6" ht="12.75">
      <c r="B259" s="179"/>
      <c r="C259" s="180"/>
      <c r="D259" s="181"/>
      <c r="E259" s="181"/>
      <c r="F259" s="181"/>
    </row>
    <row r="260" spans="2:6" ht="12.75">
      <c r="B260" s="179"/>
      <c r="C260" s="180"/>
      <c r="D260" s="181"/>
      <c r="E260" s="181"/>
      <c r="F260" s="181"/>
    </row>
    <row r="261" spans="2:6" ht="12.75">
      <c r="B261" s="179"/>
      <c r="C261" s="180"/>
      <c r="D261" s="181"/>
      <c r="E261" s="181"/>
      <c r="F261" s="181"/>
    </row>
    <row r="262" spans="2:6" ht="12.75">
      <c r="B262" s="179"/>
      <c r="C262" s="180"/>
      <c r="D262" s="181"/>
      <c r="E262" s="181"/>
      <c r="F262" s="181"/>
    </row>
    <row r="263" spans="2:6" ht="12.75">
      <c r="B263" s="179"/>
      <c r="C263" s="180"/>
      <c r="D263" s="181"/>
      <c r="E263" s="181"/>
      <c r="F263" s="181"/>
    </row>
    <row r="264" spans="2:6" ht="12.75">
      <c r="B264" s="179"/>
      <c r="C264" s="180"/>
      <c r="D264" s="181"/>
      <c r="E264" s="181"/>
      <c r="F264" s="181"/>
    </row>
    <row r="265" spans="2:6" ht="12.75">
      <c r="B265" s="179"/>
      <c r="C265" s="180"/>
      <c r="D265" s="181"/>
      <c r="E265" s="181"/>
      <c r="F265" s="181"/>
    </row>
    <row r="266" spans="2:6" ht="12.75">
      <c r="B266" s="179"/>
      <c r="C266" s="180"/>
      <c r="D266" s="181"/>
      <c r="E266" s="181"/>
      <c r="F266" s="181"/>
    </row>
    <row r="267" spans="2:6" ht="12.75">
      <c r="B267" s="179"/>
      <c r="C267" s="180"/>
      <c r="D267" s="181"/>
      <c r="E267" s="181"/>
      <c r="F267" s="181"/>
    </row>
    <row r="268" spans="2:6" ht="12.75">
      <c r="B268" s="179"/>
      <c r="C268" s="180"/>
      <c r="D268" s="181"/>
      <c r="E268" s="181"/>
      <c r="F268" s="181"/>
    </row>
    <row r="269" spans="2:6" ht="12.75">
      <c r="B269" s="179"/>
      <c r="C269" s="180"/>
      <c r="D269" s="181"/>
      <c r="E269" s="181"/>
      <c r="F269" s="181"/>
    </row>
    <row r="270" spans="2:6" ht="12.75">
      <c r="B270" s="179"/>
      <c r="C270" s="180"/>
      <c r="D270" s="181"/>
      <c r="E270" s="181"/>
      <c r="F270" s="181"/>
    </row>
    <row r="271" spans="2:6" ht="12.75">
      <c r="B271" s="179"/>
      <c r="C271" s="180"/>
      <c r="D271" s="181"/>
      <c r="E271" s="181"/>
      <c r="F271" s="181"/>
    </row>
    <row r="272" spans="2:6" ht="12.75">
      <c r="B272" s="179"/>
      <c r="C272" s="180"/>
      <c r="D272" s="181"/>
      <c r="E272" s="181"/>
      <c r="F272" s="181"/>
    </row>
    <row r="273" spans="2:6" ht="12.75">
      <c r="B273" s="179"/>
      <c r="C273" s="180"/>
      <c r="D273" s="181"/>
      <c r="E273" s="181"/>
      <c r="F273" s="181"/>
    </row>
    <row r="274" spans="2:6" ht="12.75">
      <c r="B274" s="179"/>
      <c r="C274" s="180"/>
      <c r="D274" s="181"/>
      <c r="E274" s="181"/>
      <c r="F274" s="181"/>
    </row>
    <row r="275" spans="2:6" ht="12.75">
      <c r="B275" s="179"/>
      <c r="C275" s="180"/>
      <c r="D275" s="181"/>
      <c r="E275" s="181"/>
      <c r="F275" s="181"/>
    </row>
    <row r="276" spans="2:6" ht="12.75">
      <c r="B276" s="179"/>
      <c r="C276" s="180"/>
      <c r="D276" s="181"/>
      <c r="E276" s="181"/>
      <c r="F276" s="181"/>
    </row>
    <row r="277" spans="2:6" ht="12.75">
      <c r="B277" s="179"/>
      <c r="C277" s="180"/>
      <c r="D277" s="181"/>
      <c r="E277" s="181"/>
      <c r="F277" s="181"/>
    </row>
    <row r="278" spans="2:6" ht="12.75">
      <c r="B278" s="179"/>
      <c r="C278" s="180"/>
      <c r="D278" s="181"/>
      <c r="E278" s="181"/>
      <c r="F278" s="181"/>
    </row>
    <row r="279" spans="2:6" ht="12.75">
      <c r="B279" s="179"/>
      <c r="C279" s="180"/>
      <c r="D279" s="181"/>
      <c r="E279" s="181"/>
      <c r="F279" s="181"/>
    </row>
    <row r="280" spans="2:6" ht="12.75">
      <c r="B280" s="179"/>
      <c r="C280" s="180"/>
      <c r="D280" s="181"/>
      <c r="E280" s="181"/>
      <c r="F280" s="181"/>
    </row>
    <row r="281" spans="2:6" ht="12.75">
      <c r="B281" s="179"/>
      <c r="C281" s="180"/>
      <c r="D281" s="181"/>
      <c r="E281" s="181"/>
      <c r="F281" s="181"/>
    </row>
    <row r="282" spans="2:6" ht="12.75">
      <c r="B282" s="179"/>
      <c r="C282" s="180"/>
      <c r="D282" s="181"/>
      <c r="E282" s="181"/>
      <c r="F282" s="181"/>
    </row>
    <row r="283" spans="2:6" ht="12.75">
      <c r="B283" s="179"/>
      <c r="C283" s="180"/>
      <c r="D283" s="181"/>
      <c r="E283" s="181"/>
      <c r="F283" s="181"/>
    </row>
    <row r="284" spans="2:6" ht="12.75">
      <c r="B284" s="179"/>
      <c r="C284" s="180"/>
      <c r="D284" s="181"/>
      <c r="E284" s="181"/>
      <c r="F284" s="181"/>
    </row>
    <row r="285" spans="2:6" ht="12.75">
      <c r="B285" s="179"/>
      <c r="C285" s="180"/>
      <c r="D285" s="181"/>
      <c r="E285" s="181"/>
      <c r="F285" s="181"/>
    </row>
    <row r="286" spans="2:6" ht="12.75">
      <c r="B286" s="179"/>
      <c r="C286" s="180"/>
      <c r="D286" s="181"/>
      <c r="E286" s="181"/>
      <c r="F286" s="181"/>
    </row>
    <row r="287" spans="2:6" ht="12.75">
      <c r="B287" s="179"/>
      <c r="C287" s="180"/>
      <c r="D287" s="181"/>
      <c r="E287" s="181"/>
      <c r="F287" s="181"/>
    </row>
    <row r="288" spans="2:6" ht="12.75">
      <c r="B288" s="179"/>
      <c r="C288" s="180"/>
      <c r="D288" s="181"/>
      <c r="E288" s="181"/>
      <c r="F288" s="181"/>
    </row>
    <row r="289" spans="2:6" ht="12.75">
      <c r="B289" s="179"/>
      <c r="C289" s="180"/>
      <c r="D289" s="181"/>
      <c r="E289" s="181"/>
      <c r="F289" s="181"/>
    </row>
    <row r="290" spans="2:6" ht="12.75">
      <c r="B290" s="179"/>
      <c r="C290" s="180"/>
      <c r="D290" s="181"/>
      <c r="E290" s="181"/>
      <c r="F290" s="181"/>
    </row>
    <row r="291" spans="2:6" ht="12.75">
      <c r="B291" s="179"/>
      <c r="C291" s="180"/>
      <c r="D291" s="181"/>
      <c r="E291" s="181"/>
      <c r="F291" s="181"/>
    </row>
    <row r="292" spans="2:6" ht="12.75">
      <c r="B292" s="179"/>
      <c r="C292" s="180"/>
      <c r="D292" s="181"/>
      <c r="E292" s="181"/>
      <c r="F292" s="181"/>
    </row>
    <row r="293" spans="2:6" ht="12.75">
      <c r="B293" s="179"/>
      <c r="C293" s="180"/>
      <c r="D293" s="181"/>
      <c r="E293" s="181"/>
      <c r="F293" s="181"/>
    </row>
    <row r="294" spans="2:6" ht="12.75">
      <c r="B294" s="179"/>
      <c r="C294" s="180"/>
      <c r="D294" s="181"/>
      <c r="E294" s="181"/>
      <c r="F294" s="181"/>
    </row>
    <row r="295" spans="2:6" ht="12.75">
      <c r="B295" s="179"/>
      <c r="C295" s="180"/>
      <c r="D295" s="181"/>
      <c r="E295" s="181"/>
      <c r="F295" s="181"/>
    </row>
    <row r="296" spans="2:6" ht="12.75">
      <c r="B296" s="179"/>
      <c r="C296" s="180"/>
      <c r="D296" s="181"/>
      <c r="E296" s="181"/>
      <c r="F296" s="181"/>
    </row>
    <row r="297" spans="2:6" ht="12.75">
      <c r="B297" s="179"/>
      <c r="C297" s="180"/>
      <c r="D297" s="181"/>
      <c r="E297" s="181"/>
      <c r="F297" s="181"/>
    </row>
    <row r="298" spans="2:6" ht="12.75">
      <c r="B298" s="179"/>
      <c r="C298" s="180"/>
      <c r="D298" s="181"/>
      <c r="E298" s="181"/>
      <c r="F298" s="181"/>
    </row>
    <row r="299" spans="2:6" ht="12.75">
      <c r="B299" s="179"/>
      <c r="C299" s="180"/>
      <c r="D299" s="181"/>
      <c r="E299" s="181"/>
      <c r="F299" s="181"/>
    </row>
    <row r="300" spans="2:6" ht="12.75">
      <c r="B300" s="179"/>
      <c r="C300" s="180"/>
      <c r="D300" s="181"/>
      <c r="E300" s="181"/>
      <c r="F300" s="181"/>
    </row>
    <row r="301" spans="2:6" ht="12.75">
      <c r="B301" s="179"/>
      <c r="C301" s="180"/>
      <c r="D301" s="181"/>
      <c r="E301" s="181"/>
      <c r="F301" s="181"/>
    </row>
    <row r="302" spans="2:6" ht="12.75">
      <c r="B302" s="179"/>
      <c r="C302" s="180"/>
      <c r="D302" s="181"/>
      <c r="E302" s="181"/>
      <c r="F302" s="181"/>
    </row>
    <row r="303" spans="2:6" ht="12.75">
      <c r="B303" s="179"/>
      <c r="C303" s="180"/>
      <c r="D303" s="181"/>
      <c r="E303" s="181"/>
      <c r="F303" s="181"/>
    </row>
    <row r="304" spans="2:6" ht="12.75">
      <c r="B304" s="179"/>
      <c r="C304" s="180"/>
      <c r="D304" s="181"/>
      <c r="E304" s="181"/>
      <c r="F304" s="181"/>
    </row>
    <row r="305" spans="2:6" ht="12.75">
      <c r="B305" s="179"/>
      <c r="C305" s="180"/>
      <c r="D305" s="181"/>
      <c r="E305" s="181"/>
      <c r="F305" s="181"/>
    </row>
    <row r="306" spans="2:6" ht="12.75">
      <c r="B306" s="179"/>
      <c r="C306" s="180"/>
      <c r="D306" s="181"/>
      <c r="E306" s="181"/>
      <c r="F306" s="181"/>
    </row>
    <row r="307" spans="2:6" ht="12.75">
      <c r="B307" s="179"/>
      <c r="C307" s="180"/>
      <c r="D307" s="181"/>
      <c r="E307" s="181"/>
      <c r="F307" s="181"/>
    </row>
    <row r="308" spans="2:6" ht="12.75">
      <c r="B308" s="179"/>
      <c r="C308" s="180"/>
      <c r="D308" s="181"/>
      <c r="E308" s="181"/>
      <c r="F308" s="181"/>
    </row>
    <row r="309" spans="2:6" ht="12.75">
      <c r="B309" s="179"/>
      <c r="C309" s="180"/>
      <c r="D309" s="181"/>
      <c r="E309" s="181"/>
      <c r="F309" s="181"/>
    </row>
    <row r="310" spans="2:6" ht="12.75">
      <c r="B310" s="179"/>
      <c r="C310" s="180"/>
      <c r="D310" s="181"/>
      <c r="E310" s="181"/>
      <c r="F310" s="181"/>
    </row>
    <row r="311" spans="2:6" ht="12.75">
      <c r="B311" s="179"/>
      <c r="C311" s="180"/>
      <c r="D311" s="181"/>
      <c r="E311" s="181"/>
      <c r="F311" s="181"/>
    </row>
    <row r="312" spans="2:6" ht="12.75">
      <c r="B312" s="179"/>
      <c r="C312" s="180"/>
      <c r="D312" s="181"/>
      <c r="E312" s="181"/>
      <c r="F312" s="181"/>
    </row>
    <row r="313" spans="2:6" ht="12.75">
      <c r="B313" s="179"/>
      <c r="C313" s="180"/>
      <c r="D313" s="181"/>
      <c r="E313" s="181"/>
      <c r="F313" s="181"/>
    </row>
    <row r="314" spans="2:6" ht="12.75">
      <c r="B314" s="179"/>
      <c r="C314" s="180"/>
      <c r="D314" s="181"/>
      <c r="E314" s="181"/>
      <c r="F314" s="181"/>
    </row>
    <row r="315" spans="2:6" ht="12.75">
      <c r="B315" s="179"/>
      <c r="C315" s="180"/>
      <c r="D315" s="181"/>
      <c r="E315" s="181"/>
      <c r="F315" s="181"/>
    </row>
    <row r="316" spans="2:6" ht="12.75">
      <c r="B316" s="179"/>
      <c r="C316" s="180"/>
      <c r="D316" s="181"/>
      <c r="E316" s="181"/>
      <c r="F316" s="181"/>
    </row>
    <row r="317" spans="2:6" ht="12.75">
      <c r="B317" s="179"/>
      <c r="C317" s="180"/>
      <c r="D317" s="181"/>
      <c r="E317" s="181"/>
      <c r="F317" s="181"/>
    </row>
    <row r="318" spans="2:6" ht="12.75">
      <c r="B318" s="179"/>
      <c r="C318" s="180"/>
      <c r="D318" s="181"/>
      <c r="E318" s="181"/>
      <c r="F318" s="181"/>
    </row>
    <row r="319" spans="2:6" ht="12.75">
      <c r="B319" s="179"/>
      <c r="C319" s="180"/>
      <c r="D319" s="181"/>
      <c r="E319" s="181"/>
      <c r="F319" s="181"/>
    </row>
    <row r="320" spans="2:6" ht="12.75">
      <c r="B320" s="179"/>
      <c r="C320" s="180"/>
      <c r="D320" s="181"/>
      <c r="E320" s="181"/>
      <c r="F320" s="181"/>
    </row>
    <row r="321" spans="2:6" ht="12.75">
      <c r="B321" s="179"/>
      <c r="C321" s="180"/>
      <c r="D321" s="181"/>
      <c r="E321" s="181"/>
      <c r="F321" s="181"/>
    </row>
    <row r="322" spans="2:6" ht="12.75">
      <c r="B322" s="179"/>
      <c r="C322" s="180"/>
      <c r="D322" s="181"/>
      <c r="E322" s="181"/>
      <c r="F322" s="181"/>
    </row>
    <row r="323" spans="2:6" ht="12.75">
      <c r="B323" s="179"/>
      <c r="C323" s="180"/>
      <c r="D323" s="181"/>
      <c r="E323" s="181"/>
      <c r="F323" s="181"/>
    </row>
    <row r="324" spans="2:6" ht="12.75">
      <c r="B324" s="179"/>
      <c r="C324" s="180"/>
      <c r="D324" s="181"/>
      <c r="E324" s="181"/>
      <c r="F324" s="181"/>
    </row>
    <row r="325" spans="2:6" ht="12.75">
      <c r="B325" s="179"/>
      <c r="C325" s="180"/>
      <c r="D325" s="181"/>
      <c r="E325" s="181"/>
      <c r="F325" s="181"/>
    </row>
    <row r="326" spans="2:6" ht="12.75">
      <c r="B326" s="179"/>
      <c r="C326" s="180"/>
      <c r="D326" s="181"/>
      <c r="E326" s="181"/>
      <c r="F326" s="181"/>
    </row>
    <row r="327" spans="2:6" ht="12.75">
      <c r="B327" s="179"/>
      <c r="C327" s="180"/>
      <c r="D327" s="181"/>
      <c r="E327" s="181"/>
      <c r="F327" s="181"/>
    </row>
    <row r="328" spans="2:6" ht="12.75">
      <c r="B328" s="179"/>
      <c r="C328" s="180"/>
      <c r="D328" s="181"/>
      <c r="E328" s="181"/>
      <c r="F328" s="181"/>
    </row>
    <row r="329" spans="2:6" ht="12.75">
      <c r="B329" s="179"/>
      <c r="C329" s="180"/>
      <c r="D329" s="181"/>
      <c r="E329" s="181"/>
      <c r="F329" s="181"/>
    </row>
    <row r="330" spans="2:6" ht="12.75">
      <c r="B330" s="179"/>
      <c r="C330" s="180"/>
      <c r="D330" s="181"/>
      <c r="E330" s="181"/>
      <c r="F330" s="181"/>
    </row>
    <row r="331" spans="2:6" ht="12.75">
      <c r="B331" s="179"/>
      <c r="C331" s="180"/>
      <c r="D331" s="181"/>
      <c r="E331" s="181"/>
      <c r="F331" s="181"/>
    </row>
    <row r="332" spans="2:6" ht="12.75">
      <c r="B332" s="179"/>
      <c r="C332" s="180"/>
      <c r="D332" s="181"/>
      <c r="E332" s="181"/>
      <c r="F332" s="181"/>
    </row>
    <row r="333" spans="2:6" ht="12.75">
      <c r="B333" s="179"/>
      <c r="C333" s="180"/>
      <c r="D333" s="181"/>
      <c r="E333" s="181"/>
      <c r="F333" s="181"/>
    </row>
    <row r="334" spans="2:6" ht="12.75">
      <c r="B334" s="179"/>
      <c r="C334" s="180"/>
      <c r="D334" s="181"/>
      <c r="E334" s="181"/>
      <c r="F334" s="181"/>
    </row>
    <row r="335" spans="2:6" ht="12.75">
      <c r="B335" s="179"/>
      <c r="C335" s="180"/>
      <c r="D335" s="181"/>
      <c r="E335" s="181"/>
      <c r="F335" s="181"/>
    </row>
    <row r="336" spans="2:6" ht="12.75">
      <c r="B336" s="179"/>
      <c r="C336" s="180"/>
      <c r="D336" s="181"/>
      <c r="E336" s="181"/>
      <c r="F336" s="181"/>
    </row>
    <row r="337" spans="2:6" ht="12.75">
      <c r="B337" s="179"/>
      <c r="C337" s="180"/>
      <c r="D337" s="181"/>
      <c r="E337" s="181"/>
      <c r="F337" s="181"/>
    </row>
    <row r="338" spans="2:6" ht="12.75">
      <c r="B338" s="179"/>
      <c r="C338" s="180"/>
      <c r="D338" s="181"/>
      <c r="E338" s="181"/>
      <c r="F338" s="181"/>
    </row>
    <row r="339" spans="2:6" ht="12.75">
      <c r="B339" s="179"/>
      <c r="C339" s="180"/>
      <c r="D339" s="181"/>
      <c r="E339" s="181"/>
      <c r="F339" s="181"/>
    </row>
    <row r="340" spans="2:6" ht="12.75">
      <c r="B340" s="179"/>
      <c r="C340" s="180"/>
      <c r="D340" s="181"/>
      <c r="E340" s="181"/>
      <c r="F340" s="181"/>
    </row>
    <row r="341" spans="2:6" ht="12.75">
      <c r="B341" s="179"/>
      <c r="C341" s="180"/>
      <c r="D341" s="181"/>
      <c r="E341" s="181"/>
      <c r="F341" s="181"/>
    </row>
    <row r="342" spans="2:6" ht="12.75">
      <c r="B342" s="179"/>
      <c r="C342" s="180"/>
      <c r="D342" s="181"/>
      <c r="E342" s="181"/>
      <c r="F342" s="181"/>
    </row>
    <row r="343" spans="2:6" ht="12.75">
      <c r="B343" s="179"/>
      <c r="C343" s="180"/>
      <c r="D343" s="181"/>
      <c r="E343" s="181"/>
      <c r="F343" s="181"/>
    </row>
    <row r="344" spans="2:6" ht="12.75">
      <c r="B344" s="179"/>
      <c r="C344" s="180"/>
      <c r="D344" s="181"/>
      <c r="E344" s="181"/>
      <c r="F344" s="181"/>
    </row>
    <row r="345" spans="2:6" ht="12.75">
      <c r="B345" s="179"/>
      <c r="C345" s="180"/>
      <c r="D345" s="181"/>
      <c r="E345" s="181"/>
      <c r="F345" s="181"/>
    </row>
    <row r="346" spans="2:6" ht="12.75">
      <c r="B346" s="179"/>
      <c r="C346" s="180"/>
      <c r="D346" s="181"/>
      <c r="E346" s="181"/>
      <c r="F346" s="181"/>
    </row>
    <row r="347" spans="2:6" ht="12.75">
      <c r="B347" s="179"/>
      <c r="C347" s="180"/>
      <c r="D347" s="181"/>
      <c r="E347" s="181"/>
      <c r="F347" s="181"/>
    </row>
    <row r="348" spans="2:6" ht="12.75">
      <c r="B348" s="179"/>
      <c r="C348" s="180"/>
      <c r="D348" s="181"/>
      <c r="E348" s="181"/>
      <c r="F348" s="181"/>
    </row>
    <row r="349" spans="2:6" ht="12.75">
      <c r="B349" s="179"/>
      <c r="C349" s="180"/>
      <c r="D349" s="181"/>
      <c r="E349" s="181"/>
      <c r="F349" s="181"/>
    </row>
    <row r="350" spans="2:6" ht="12.75">
      <c r="B350" s="179"/>
      <c r="C350" s="180"/>
      <c r="D350" s="181"/>
      <c r="E350" s="181"/>
      <c r="F350" s="181"/>
    </row>
    <row r="351" spans="2:6" ht="12.75">
      <c r="B351" s="179"/>
      <c r="C351" s="180"/>
      <c r="D351" s="181"/>
      <c r="E351" s="181"/>
      <c r="F351" s="181"/>
    </row>
    <row r="352" spans="2:6" ht="12.75">
      <c r="B352" s="179"/>
      <c r="C352" s="180"/>
      <c r="D352" s="181"/>
      <c r="E352" s="181"/>
      <c r="F352" s="181"/>
    </row>
    <row r="353" spans="2:6" ht="12.75">
      <c r="B353" s="179"/>
      <c r="C353" s="180"/>
      <c r="D353" s="181"/>
      <c r="E353" s="181"/>
      <c r="F353" s="181"/>
    </row>
    <row r="354" spans="2:6" ht="12.75">
      <c r="B354" s="179"/>
      <c r="C354" s="180"/>
      <c r="D354" s="181"/>
      <c r="E354" s="181"/>
      <c r="F354" s="181"/>
    </row>
    <row r="355" spans="2:6" ht="12.75">
      <c r="B355" s="179"/>
      <c r="C355" s="180"/>
      <c r="D355" s="181"/>
      <c r="E355" s="181"/>
      <c r="F355" s="181"/>
    </row>
    <row r="356" spans="2:6" ht="12.75">
      <c r="B356" s="179"/>
      <c r="C356" s="180"/>
      <c r="D356" s="181"/>
      <c r="E356" s="181"/>
      <c r="F356" s="181"/>
    </row>
    <row r="357" spans="2:6" ht="12.75">
      <c r="B357" s="179"/>
      <c r="C357" s="180"/>
      <c r="D357" s="181"/>
      <c r="E357" s="181"/>
      <c r="F357" s="181"/>
    </row>
    <row r="358" spans="2:6" ht="12.75">
      <c r="B358" s="179"/>
      <c r="C358" s="180"/>
      <c r="D358" s="181"/>
      <c r="E358" s="181"/>
      <c r="F358" s="181"/>
    </row>
    <row r="359" spans="2:6" ht="12.75">
      <c r="B359" s="179"/>
      <c r="C359" s="180"/>
      <c r="D359" s="181"/>
      <c r="E359" s="181"/>
      <c r="F359" s="181"/>
    </row>
    <row r="360" spans="2:6" ht="12.75">
      <c r="B360" s="179"/>
      <c r="C360" s="180"/>
      <c r="D360" s="181"/>
      <c r="E360" s="181"/>
      <c r="F360" s="181"/>
    </row>
    <row r="361" spans="2:6" ht="12.75">
      <c r="B361" s="179"/>
      <c r="C361" s="180"/>
      <c r="D361" s="181"/>
      <c r="E361" s="181"/>
      <c r="F361" s="181"/>
    </row>
    <row r="362" spans="2:6" ht="12.75">
      <c r="B362" s="179"/>
      <c r="C362" s="180"/>
      <c r="D362" s="181"/>
      <c r="E362" s="181"/>
      <c r="F362" s="181"/>
    </row>
    <row r="363" spans="2:6" ht="12.75">
      <c r="B363" s="179"/>
      <c r="C363" s="180"/>
      <c r="D363" s="181"/>
      <c r="E363" s="181"/>
      <c r="F363" s="181"/>
    </row>
    <row r="364" spans="2:6" ht="12.75">
      <c r="B364" s="179"/>
      <c r="C364" s="180"/>
      <c r="D364" s="181"/>
      <c r="E364" s="181"/>
      <c r="F364" s="181"/>
    </row>
    <row r="365" spans="2:6" ht="12.75">
      <c r="B365" s="179"/>
      <c r="C365" s="180"/>
      <c r="D365" s="181"/>
      <c r="E365" s="181"/>
      <c r="F365" s="181"/>
    </row>
    <row r="366" spans="2:6" ht="12.75">
      <c r="B366" s="179"/>
      <c r="C366" s="180"/>
      <c r="D366" s="181"/>
      <c r="E366" s="181"/>
      <c r="F366" s="181"/>
    </row>
    <row r="367" spans="2:6" ht="12.75">
      <c r="B367" s="179"/>
      <c r="C367" s="180"/>
      <c r="D367" s="181"/>
      <c r="E367" s="181"/>
      <c r="F367" s="181"/>
    </row>
    <row r="368" spans="2:6" ht="12.75">
      <c r="B368" s="179"/>
      <c r="C368" s="180"/>
      <c r="D368" s="181"/>
      <c r="E368" s="181"/>
      <c r="F368" s="181"/>
    </row>
    <row r="369" spans="2:6" ht="12.75">
      <c r="B369" s="179"/>
      <c r="C369" s="180"/>
      <c r="D369" s="181"/>
      <c r="E369" s="181"/>
      <c r="F369" s="181"/>
    </row>
    <row r="370" spans="2:6" ht="12.75">
      <c r="B370" s="179"/>
      <c r="C370" s="180"/>
      <c r="D370" s="181"/>
      <c r="E370" s="181"/>
      <c r="F370" s="181"/>
    </row>
    <row r="371" spans="2:6" ht="12.75">
      <c r="B371" s="179"/>
      <c r="C371" s="180"/>
      <c r="D371" s="181"/>
      <c r="E371" s="181"/>
      <c r="F371" s="181"/>
    </row>
    <row r="372" spans="2:6" ht="12.75">
      <c r="B372" s="179"/>
      <c r="C372" s="180"/>
      <c r="D372" s="181"/>
      <c r="E372" s="181"/>
      <c r="F372" s="181"/>
    </row>
    <row r="373" spans="2:6" ht="12.75">
      <c r="B373" s="179"/>
      <c r="C373" s="180"/>
      <c r="D373" s="181"/>
      <c r="E373" s="181"/>
      <c r="F373" s="181"/>
    </row>
    <row r="374" spans="2:6" ht="12.75">
      <c r="B374" s="179"/>
      <c r="C374" s="180"/>
      <c r="D374" s="181"/>
      <c r="E374" s="181"/>
      <c r="F374" s="181"/>
    </row>
    <row r="375" spans="2:6" ht="12.75">
      <c r="B375" s="179"/>
      <c r="C375" s="180"/>
      <c r="D375" s="181"/>
      <c r="E375" s="181"/>
      <c r="F375" s="181"/>
    </row>
    <row r="376" spans="2:6" ht="12.75">
      <c r="B376" s="179"/>
      <c r="C376" s="180"/>
      <c r="D376" s="181"/>
      <c r="E376" s="181"/>
      <c r="F376" s="181"/>
    </row>
    <row r="377" spans="2:6" ht="12.75">
      <c r="B377" s="179"/>
      <c r="C377" s="180"/>
      <c r="D377" s="181"/>
      <c r="E377" s="181"/>
      <c r="F377" s="181"/>
    </row>
    <row r="378" spans="2:6" ht="12.75">
      <c r="B378" s="179"/>
      <c r="C378" s="180"/>
      <c r="D378" s="181"/>
      <c r="E378" s="181"/>
      <c r="F378" s="181"/>
    </row>
    <row r="379" spans="2:6" ht="12.75">
      <c r="B379" s="179"/>
      <c r="C379" s="180"/>
      <c r="D379" s="181"/>
      <c r="E379" s="181"/>
      <c r="F379" s="181"/>
    </row>
    <row r="380" spans="2:6" ht="12.75">
      <c r="B380" s="179"/>
      <c r="C380" s="180"/>
      <c r="D380" s="181"/>
      <c r="E380" s="181"/>
      <c r="F380" s="181"/>
    </row>
    <row r="381" spans="2:6" ht="12.75">
      <c r="B381" s="179"/>
      <c r="C381" s="180"/>
      <c r="D381" s="181"/>
      <c r="E381" s="181"/>
      <c r="F381" s="181"/>
    </row>
    <row r="382" spans="2:6" ht="12.75">
      <c r="B382" s="179"/>
      <c r="C382" s="180"/>
      <c r="D382" s="181"/>
      <c r="E382" s="181"/>
      <c r="F382" s="181"/>
    </row>
    <row r="383" spans="2:6" ht="12.75">
      <c r="B383" s="179"/>
      <c r="C383" s="180"/>
      <c r="D383" s="181"/>
      <c r="E383" s="181"/>
      <c r="F383" s="181"/>
    </row>
    <row r="384" spans="2:6" ht="12.75">
      <c r="B384" s="179"/>
      <c r="C384" s="180"/>
      <c r="D384" s="181"/>
      <c r="E384" s="181"/>
      <c r="F384" s="181"/>
    </row>
    <row r="385" spans="2:6" ht="12.75">
      <c r="B385" s="179"/>
      <c r="C385" s="180"/>
      <c r="D385" s="181"/>
      <c r="E385" s="181"/>
      <c r="F385" s="181"/>
    </row>
    <row r="386" spans="2:6" ht="12.75">
      <c r="B386" s="179"/>
      <c r="C386" s="180"/>
      <c r="D386" s="181"/>
      <c r="E386" s="181"/>
      <c r="F386" s="181"/>
    </row>
    <row r="387" spans="2:6" ht="12.75">
      <c r="B387" s="179"/>
      <c r="C387" s="180"/>
      <c r="D387" s="181"/>
      <c r="E387" s="181"/>
      <c r="F387" s="181"/>
    </row>
    <row r="388" spans="2:6" ht="12.75">
      <c r="B388" s="179"/>
      <c r="C388" s="180"/>
      <c r="D388" s="181"/>
      <c r="E388" s="181"/>
      <c r="F388" s="181"/>
    </row>
    <row r="389" spans="2:6" ht="12.75">
      <c r="B389" s="179"/>
      <c r="C389" s="180"/>
      <c r="D389" s="181"/>
      <c r="E389" s="181"/>
      <c r="F389" s="181"/>
    </row>
    <row r="390" spans="2:6" ht="12.75">
      <c r="B390" s="179"/>
      <c r="C390" s="180"/>
      <c r="D390" s="181"/>
      <c r="E390" s="181"/>
      <c r="F390" s="181"/>
    </row>
    <row r="391" spans="2:6" ht="12.75">
      <c r="B391" s="179"/>
      <c r="C391" s="180"/>
      <c r="D391" s="181"/>
      <c r="E391" s="181"/>
      <c r="F391" s="181"/>
    </row>
    <row r="392" spans="2:6" ht="12.75">
      <c r="B392" s="179"/>
      <c r="C392" s="180"/>
      <c r="D392" s="181"/>
      <c r="E392" s="181"/>
      <c r="F392" s="181"/>
    </row>
    <row r="393" spans="2:6" ht="12.75">
      <c r="B393" s="179"/>
      <c r="C393" s="180"/>
      <c r="D393" s="181"/>
      <c r="E393" s="181"/>
      <c r="F393" s="181"/>
    </row>
    <row r="394" spans="2:6" ht="12.75">
      <c r="B394" s="179"/>
      <c r="C394" s="180"/>
      <c r="D394" s="181"/>
      <c r="E394" s="181"/>
      <c r="F394" s="181"/>
    </row>
    <row r="395" spans="2:6" ht="12.75">
      <c r="B395" s="179"/>
      <c r="C395" s="180"/>
      <c r="D395" s="181"/>
      <c r="E395" s="181"/>
      <c r="F395" s="181"/>
    </row>
    <row r="396" spans="2:6" ht="12.75">
      <c r="B396" s="179"/>
      <c r="C396" s="180"/>
      <c r="D396" s="181"/>
      <c r="E396" s="181"/>
      <c r="F396" s="181"/>
    </row>
    <row r="397" spans="2:6" ht="12.75">
      <c r="B397" s="179"/>
      <c r="C397" s="180"/>
      <c r="D397" s="181"/>
      <c r="E397" s="181"/>
      <c r="F397" s="181"/>
    </row>
    <row r="398" spans="2:6" ht="12.75">
      <c r="B398" s="179"/>
      <c r="C398" s="180"/>
      <c r="D398" s="181"/>
      <c r="E398" s="181"/>
      <c r="F398" s="181"/>
    </row>
    <row r="399" spans="2:6" ht="12.75">
      <c r="B399" s="179"/>
      <c r="C399" s="180"/>
      <c r="D399" s="181"/>
      <c r="E399" s="181"/>
      <c r="F399" s="181"/>
    </row>
    <row r="400" spans="2:6" ht="12.75">
      <c r="B400" s="179"/>
      <c r="C400" s="180"/>
      <c r="D400" s="181"/>
      <c r="E400" s="181"/>
      <c r="F400" s="181"/>
    </row>
    <row r="401" spans="2:6" ht="12.75">
      <c r="B401" s="179"/>
      <c r="C401" s="180"/>
      <c r="D401" s="181"/>
      <c r="E401" s="181"/>
      <c r="F401" s="181"/>
    </row>
    <row r="402" spans="2:6" ht="12.75">
      <c r="B402" s="179"/>
      <c r="C402" s="180"/>
      <c r="D402" s="181"/>
      <c r="E402" s="181"/>
      <c r="F402" s="181"/>
    </row>
    <row r="403" spans="2:6" ht="12.75">
      <c r="B403" s="179"/>
      <c r="C403" s="180"/>
      <c r="D403" s="181"/>
      <c r="E403" s="181"/>
      <c r="F403" s="181"/>
    </row>
    <row r="404" spans="2:6" ht="12.75">
      <c r="B404" s="179"/>
      <c r="C404" s="180"/>
      <c r="D404" s="181"/>
      <c r="E404" s="181"/>
      <c r="F404" s="181"/>
    </row>
    <row r="405" spans="2:6" ht="12.75">
      <c r="B405" s="179"/>
      <c r="C405" s="180"/>
      <c r="D405" s="181"/>
      <c r="E405" s="181"/>
      <c r="F405" s="181"/>
    </row>
    <row r="406" spans="2:6" ht="12.75">
      <c r="B406" s="179"/>
      <c r="C406" s="180"/>
      <c r="D406" s="181"/>
      <c r="E406" s="181"/>
      <c r="F406" s="181"/>
    </row>
    <row r="407" spans="2:6" ht="12.75">
      <c r="B407" s="179"/>
      <c r="C407" s="180"/>
      <c r="D407" s="181"/>
      <c r="E407" s="181"/>
      <c r="F407" s="181"/>
    </row>
    <row r="408" spans="2:6" ht="12.75">
      <c r="B408" s="179"/>
      <c r="C408" s="180"/>
      <c r="D408" s="181"/>
      <c r="E408" s="181"/>
      <c r="F408" s="181"/>
    </row>
    <row r="409" spans="2:6" ht="12.75">
      <c r="B409" s="179"/>
      <c r="C409" s="180"/>
      <c r="D409" s="181"/>
      <c r="E409" s="181"/>
      <c r="F409" s="181"/>
    </row>
    <row r="410" spans="2:6" ht="12.75">
      <c r="B410" s="179"/>
      <c r="C410" s="180"/>
      <c r="D410" s="181"/>
      <c r="E410" s="181"/>
      <c r="F410" s="181"/>
    </row>
    <row r="411" spans="2:6" ht="12.75">
      <c r="B411" s="179"/>
      <c r="C411" s="180"/>
      <c r="D411" s="181"/>
      <c r="E411" s="181"/>
      <c r="F411" s="181"/>
    </row>
    <row r="412" spans="2:6" ht="12.75">
      <c r="B412" s="179"/>
      <c r="C412" s="180"/>
      <c r="D412" s="181"/>
      <c r="E412" s="181"/>
      <c r="F412" s="181"/>
    </row>
    <row r="413" spans="2:6" ht="12.75">
      <c r="B413" s="179"/>
      <c r="C413" s="180"/>
      <c r="D413" s="181"/>
      <c r="E413" s="181"/>
      <c r="F413" s="181"/>
    </row>
    <row r="414" spans="2:6" ht="12.75">
      <c r="B414" s="179"/>
      <c r="C414" s="180"/>
      <c r="D414" s="181"/>
      <c r="E414" s="181"/>
      <c r="F414" s="181"/>
    </row>
    <row r="415" spans="2:6" ht="12.75">
      <c r="B415" s="179"/>
      <c r="C415" s="180"/>
      <c r="D415" s="181"/>
      <c r="E415" s="181"/>
      <c r="F415" s="181"/>
    </row>
    <row r="416" spans="2:6" ht="12.75">
      <c r="B416" s="179"/>
      <c r="C416" s="180"/>
      <c r="D416" s="181"/>
      <c r="E416" s="181"/>
      <c r="F416" s="181"/>
    </row>
    <row r="417" spans="2:6" ht="12.75">
      <c r="B417" s="179"/>
      <c r="C417" s="180"/>
      <c r="D417" s="181"/>
      <c r="E417" s="181"/>
      <c r="F417" s="181"/>
    </row>
    <row r="418" spans="2:6" ht="12.75">
      <c r="B418" s="179"/>
      <c r="C418" s="180"/>
      <c r="D418" s="181"/>
      <c r="E418" s="181"/>
      <c r="F418" s="181"/>
    </row>
    <row r="419" spans="2:6" ht="12.75">
      <c r="B419" s="179"/>
      <c r="C419" s="180"/>
      <c r="D419" s="181"/>
      <c r="E419" s="181"/>
      <c r="F419" s="181"/>
    </row>
    <row r="420" spans="2:6" ht="12.75">
      <c r="B420" s="179"/>
      <c r="C420" s="180"/>
      <c r="D420" s="181"/>
      <c r="E420" s="181"/>
      <c r="F420" s="181"/>
    </row>
    <row r="421" spans="2:6" ht="12.75">
      <c r="B421" s="179"/>
      <c r="C421" s="180"/>
      <c r="D421" s="181"/>
      <c r="E421" s="181"/>
      <c r="F421" s="181"/>
    </row>
    <row r="422" spans="2:6" ht="12.75">
      <c r="B422" s="179"/>
      <c r="C422" s="180"/>
      <c r="D422" s="181"/>
      <c r="E422" s="181"/>
      <c r="F422" s="181"/>
    </row>
    <row r="423" spans="2:6" ht="12.75">
      <c r="B423" s="179"/>
      <c r="C423" s="180"/>
      <c r="D423" s="181"/>
      <c r="E423" s="181"/>
      <c r="F423" s="181"/>
    </row>
    <row r="424" spans="2:6" ht="12.75">
      <c r="B424" s="179"/>
      <c r="C424" s="180"/>
      <c r="D424" s="181"/>
      <c r="E424" s="181"/>
      <c r="F424" s="181"/>
    </row>
    <row r="425" spans="2:6" ht="12.75">
      <c r="B425" s="179"/>
      <c r="C425" s="180"/>
      <c r="D425" s="181"/>
      <c r="E425" s="181"/>
      <c r="F425" s="181"/>
    </row>
    <row r="426" spans="2:6" ht="12.75">
      <c r="B426" s="179"/>
      <c r="C426" s="180"/>
      <c r="D426" s="181"/>
      <c r="E426" s="181"/>
      <c r="F426" s="181"/>
    </row>
    <row r="427" spans="2:6" ht="12.75">
      <c r="B427" s="179"/>
      <c r="C427" s="180"/>
      <c r="D427" s="181"/>
      <c r="E427" s="181"/>
      <c r="F427" s="181"/>
    </row>
    <row r="428" spans="2:6" ht="12.75">
      <c r="B428" s="179"/>
      <c r="C428" s="180"/>
      <c r="D428" s="181"/>
      <c r="E428" s="181"/>
      <c r="F428" s="181"/>
    </row>
    <row r="429" spans="2:6" ht="12.75">
      <c r="B429" s="179"/>
      <c r="C429" s="180"/>
      <c r="D429" s="181"/>
      <c r="E429" s="181"/>
      <c r="F429" s="181"/>
    </row>
    <row r="430" spans="2:6" ht="12.75">
      <c r="B430" s="179"/>
      <c r="C430" s="180"/>
      <c r="D430" s="181"/>
      <c r="E430" s="181"/>
      <c r="F430" s="181"/>
    </row>
    <row r="431" spans="2:6" ht="12.75">
      <c r="B431" s="179"/>
      <c r="C431" s="180"/>
      <c r="D431" s="181"/>
      <c r="E431" s="181"/>
      <c r="F431" s="181"/>
    </row>
    <row r="432" spans="2:6" ht="12.75">
      <c r="B432" s="179"/>
      <c r="C432" s="180"/>
      <c r="D432" s="181"/>
      <c r="E432" s="181"/>
      <c r="F432" s="181"/>
    </row>
    <row r="433" spans="2:6" ht="12.75">
      <c r="B433" s="179"/>
      <c r="C433" s="180"/>
      <c r="D433" s="181"/>
      <c r="E433" s="181"/>
      <c r="F433" s="181"/>
    </row>
    <row r="434" spans="2:6" ht="12.75">
      <c r="B434" s="179"/>
      <c r="C434" s="180"/>
      <c r="D434" s="181"/>
      <c r="E434" s="181"/>
      <c r="F434" s="181"/>
    </row>
    <row r="435" spans="2:6" ht="12.75">
      <c r="B435" s="179"/>
      <c r="C435" s="180"/>
      <c r="D435" s="181"/>
      <c r="E435" s="181"/>
      <c r="F435" s="181"/>
    </row>
    <row r="436" spans="2:6" ht="12.75">
      <c r="B436" s="179"/>
      <c r="C436" s="180"/>
      <c r="D436" s="181"/>
      <c r="E436" s="181"/>
      <c r="F436" s="181"/>
    </row>
    <row r="437" spans="2:6" ht="12.75">
      <c r="B437" s="179"/>
      <c r="C437" s="180"/>
      <c r="D437" s="181"/>
      <c r="E437" s="181"/>
      <c r="F437" s="181"/>
    </row>
    <row r="438" spans="2:6" ht="12.75">
      <c r="B438" s="179"/>
      <c r="C438" s="180"/>
      <c r="D438" s="181"/>
      <c r="E438" s="181"/>
      <c r="F438" s="181"/>
    </row>
    <row r="439" spans="2:6" ht="12.75">
      <c r="B439" s="179"/>
      <c r="C439" s="180"/>
      <c r="D439" s="181"/>
      <c r="E439" s="181"/>
      <c r="F439" s="181"/>
    </row>
    <row r="440" spans="2:6" ht="12.75">
      <c r="B440" s="179"/>
      <c r="C440" s="180"/>
      <c r="D440" s="181"/>
      <c r="E440" s="181"/>
      <c r="F440" s="181"/>
    </row>
    <row r="441" spans="2:6" ht="12.75">
      <c r="B441" s="179"/>
      <c r="C441" s="180"/>
      <c r="D441" s="181"/>
      <c r="E441" s="181"/>
      <c r="F441" s="181"/>
    </row>
    <row r="442" spans="2:6" ht="12.75">
      <c r="B442" s="179"/>
      <c r="C442" s="180"/>
      <c r="D442" s="181"/>
      <c r="E442" s="181"/>
      <c r="F442" s="181"/>
    </row>
    <row r="443" spans="2:6" ht="12.75">
      <c r="B443" s="179"/>
      <c r="C443" s="180"/>
      <c r="D443" s="181"/>
      <c r="E443" s="181"/>
      <c r="F443" s="181"/>
    </row>
    <row r="444" spans="2:6" ht="12.75">
      <c r="B444" s="179"/>
      <c r="C444" s="180"/>
      <c r="D444" s="181"/>
      <c r="E444" s="181"/>
      <c r="F444" s="181"/>
    </row>
    <row r="445" spans="2:6" ht="12.75">
      <c r="B445" s="179"/>
      <c r="C445" s="180"/>
      <c r="D445" s="181"/>
      <c r="E445" s="181"/>
      <c r="F445" s="181"/>
    </row>
    <row r="446" spans="2:6" ht="12.75">
      <c r="B446" s="179"/>
      <c r="C446" s="180"/>
      <c r="D446" s="181"/>
      <c r="E446" s="181"/>
      <c r="F446" s="181"/>
    </row>
    <row r="447" spans="2:6" ht="12.75">
      <c r="B447" s="179"/>
      <c r="C447" s="180"/>
      <c r="D447" s="181"/>
      <c r="E447" s="181"/>
      <c r="F447" s="181"/>
    </row>
    <row r="448" spans="2:6" ht="12.75">
      <c r="B448" s="179"/>
      <c r="C448" s="180"/>
      <c r="D448" s="181"/>
      <c r="E448" s="181"/>
      <c r="F448" s="181"/>
    </row>
    <row r="449" spans="2:6" ht="12.75">
      <c r="B449" s="179"/>
      <c r="C449" s="180"/>
      <c r="D449" s="181"/>
      <c r="E449" s="181"/>
      <c r="F449" s="181"/>
    </row>
    <row r="450" spans="2:6" ht="12.75">
      <c r="B450" s="179"/>
      <c r="C450" s="180"/>
      <c r="D450" s="181"/>
      <c r="E450" s="181"/>
      <c r="F450" s="181"/>
    </row>
    <row r="451" spans="2:6" ht="12.75">
      <c r="B451" s="179"/>
      <c r="C451" s="180"/>
      <c r="D451" s="181"/>
      <c r="E451" s="181"/>
      <c r="F451" s="181"/>
    </row>
    <row r="452" spans="2:6" ht="12.75">
      <c r="B452" s="179"/>
      <c r="C452" s="180"/>
      <c r="D452" s="181"/>
      <c r="E452" s="181"/>
      <c r="F452" s="181"/>
    </row>
    <row r="453" spans="2:6" ht="12.75">
      <c r="B453" s="179"/>
      <c r="C453" s="180"/>
      <c r="D453" s="181"/>
      <c r="E453" s="181"/>
      <c r="F453" s="181"/>
    </row>
    <row r="454" spans="2:6" ht="12.75">
      <c r="B454" s="179"/>
      <c r="C454" s="180"/>
      <c r="D454" s="181"/>
      <c r="E454" s="181"/>
      <c r="F454" s="181"/>
    </row>
    <row r="455" spans="2:6" ht="12.75">
      <c r="B455" s="179"/>
      <c r="C455" s="180"/>
      <c r="D455" s="181"/>
      <c r="E455" s="181"/>
      <c r="F455" s="181"/>
    </row>
    <row r="456" spans="2:6" ht="12.75">
      <c r="B456" s="179"/>
      <c r="C456" s="180"/>
      <c r="D456" s="181"/>
      <c r="E456" s="181"/>
      <c r="F456" s="181"/>
    </row>
    <row r="457" spans="2:6" ht="12.75">
      <c r="B457" s="179"/>
      <c r="C457" s="180"/>
      <c r="D457" s="181"/>
      <c r="E457" s="181"/>
      <c r="F457" s="181"/>
    </row>
    <row r="458" spans="2:6" ht="12.75">
      <c r="B458" s="179"/>
      <c r="C458" s="180"/>
      <c r="D458" s="181"/>
      <c r="E458" s="181"/>
      <c r="F458" s="181"/>
    </row>
    <row r="459" spans="2:6" ht="12.75">
      <c r="B459" s="179"/>
      <c r="C459" s="180"/>
      <c r="D459" s="181"/>
      <c r="E459" s="181"/>
      <c r="F459" s="181"/>
    </row>
    <row r="460" spans="2:6" ht="12.75">
      <c r="B460" s="179"/>
      <c r="C460" s="180"/>
      <c r="D460" s="181"/>
      <c r="E460" s="181"/>
      <c r="F460" s="181"/>
    </row>
    <row r="461" spans="2:6" ht="12.75">
      <c r="B461" s="179"/>
      <c r="C461" s="180"/>
      <c r="D461" s="181"/>
      <c r="E461" s="181"/>
      <c r="F461" s="181"/>
    </row>
    <row r="462" spans="2:6" ht="12.75">
      <c r="B462" s="179"/>
      <c r="C462" s="180"/>
      <c r="D462" s="181"/>
      <c r="E462" s="181"/>
      <c r="F462" s="181"/>
    </row>
    <row r="463" spans="2:6" ht="12.75">
      <c r="B463" s="179"/>
      <c r="C463" s="180"/>
      <c r="D463" s="181"/>
      <c r="E463" s="181"/>
      <c r="F463" s="181"/>
    </row>
    <row r="464" spans="2:6" ht="12.75">
      <c r="B464" s="179"/>
      <c r="C464" s="180"/>
      <c r="D464" s="181"/>
      <c r="E464" s="181"/>
      <c r="F464" s="181"/>
    </row>
    <row r="465" spans="2:6" ht="12.75">
      <c r="B465" s="179"/>
      <c r="C465" s="180"/>
      <c r="D465" s="181"/>
      <c r="E465" s="181"/>
      <c r="F465" s="181"/>
    </row>
    <row r="466" spans="2:6" ht="12.75">
      <c r="B466" s="179"/>
      <c r="C466" s="180"/>
      <c r="D466" s="181"/>
      <c r="E466" s="181"/>
      <c r="F466" s="181"/>
    </row>
    <row r="467" spans="2:6" ht="12.75">
      <c r="B467" s="179"/>
      <c r="C467" s="180"/>
      <c r="D467" s="181"/>
      <c r="E467" s="181"/>
      <c r="F467" s="181"/>
    </row>
    <row r="468" spans="2:6" ht="12.75">
      <c r="B468" s="179"/>
      <c r="C468" s="180"/>
      <c r="D468" s="181"/>
      <c r="E468" s="181"/>
      <c r="F468" s="181"/>
    </row>
    <row r="469" spans="2:6" ht="12.75">
      <c r="B469" s="179"/>
      <c r="C469" s="180"/>
      <c r="D469" s="181"/>
      <c r="E469" s="181"/>
      <c r="F469" s="181"/>
    </row>
    <row r="470" spans="2:6" ht="12.75">
      <c r="B470" s="179"/>
      <c r="C470" s="180"/>
      <c r="D470" s="181"/>
      <c r="E470" s="181"/>
      <c r="F470" s="181"/>
    </row>
    <row r="471" spans="2:6" ht="12.75">
      <c r="B471" s="179"/>
      <c r="C471" s="180"/>
      <c r="D471" s="181"/>
      <c r="E471" s="181"/>
      <c r="F471" s="181"/>
    </row>
    <row r="472" spans="2:6" ht="12.75">
      <c r="B472" s="179"/>
      <c r="C472" s="180"/>
      <c r="D472" s="181"/>
      <c r="E472" s="181"/>
      <c r="F472" s="181"/>
    </row>
    <row r="473" spans="2:6" ht="12.75">
      <c r="B473" s="179"/>
      <c r="C473" s="180"/>
      <c r="D473" s="181"/>
      <c r="E473" s="181"/>
      <c r="F473" s="181"/>
    </row>
    <row r="474" spans="2:6" ht="12.75">
      <c r="B474" s="179"/>
      <c r="C474" s="180"/>
      <c r="D474" s="181"/>
      <c r="E474" s="181"/>
      <c r="F474" s="181"/>
    </row>
    <row r="475" spans="2:6" ht="12.75">
      <c r="B475" s="179"/>
      <c r="C475" s="180"/>
      <c r="D475" s="181"/>
      <c r="E475" s="181"/>
      <c r="F475" s="181"/>
    </row>
    <row r="476" spans="2:6" ht="12.75">
      <c r="B476" s="179"/>
      <c r="C476" s="180"/>
      <c r="D476" s="181"/>
      <c r="E476" s="181"/>
      <c r="F476" s="181"/>
    </row>
    <row r="477" spans="2:6" ht="12.75">
      <c r="B477" s="179"/>
      <c r="C477" s="180"/>
      <c r="D477" s="181"/>
      <c r="E477" s="181"/>
      <c r="F477" s="181"/>
    </row>
    <row r="478" spans="2:6" ht="12.75">
      <c r="B478" s="179"/>
      <c r="C478" s="180"/>
      <c r="D478" s="181"/>
      <c r="E478" s="181"/>
      <c r="F478" s="181"/>
    </row>
    <row r="479" spans="2:6" ht="12.75">
      <c r="B479" s="179"/>
      <c r="C479" s="180"/>
      <c r="D479" s="181"/>
      <c r="E479" s="181"/>
      <c r="F479" s="181"/>
    </row>
    <row r="480" spans="2:6" ht="12.75">
      <c r="B480" s="179"/>
      <c r="C480" s="180"/>
      <c r="D480" s="181"/>
      <c r="E480" s="181"/>
      <c r="F480" s="181"/>
    </row>
    <row r="481" spans="2:6" ht="12.75">
      <c r="B481" s="179"/>
      <c r="C481" s="180"/>
      <c r="D481" s="181"/>
      <c r="E481" s="181"/>
      <c r="F481" s="181"/>
    </row>
    <row r="482" spans="2:6" ht="12.75">
      <c r="B482" s="179"/>
      <c r="C482" s="180"/>
      <c r="D482" s="181"/>
      <c r="E482" s="181"/>
      <c r="F482" s="181"/>
    </row>
    <row r="483" spans="2:6" ht="12.75">
      <c r="B483" s="179"/>
      <c r="C483" s="180"/>
      <c r="D483" s="181"/>
      <c r="E483" s="181"/>
      <c r="F483" s="181"/>
    </row>
    <row r="484" spans="2:6" ht="12.75">
      <c r="B484" s="179"/>
      <c r="C484" s="180"/>
      <c r="D484" s="181"/>
      <c r="E484" s="181"/>
      <c r="F484" s="181"/>
    </row>
    <row r="485" spans="2:6" ht="12.75">
      <c r="B485" s="179"/>
      <c r="C485" s="180"/>
      <c r="D485" s="181"/>
      <c r="E485" s="181"/>
      <c r="F485" s="181"/>
    </row>
    <row r="486" spans="2:6" ht="12.75">
      <c r="B486" s="179"/>
      <c r="C486" s="180"/>
      <c r="D486" s="181"/>
      <c r="E486" s="181"/>
      <c r="F486" s="181"/>
    </row>
    <row r="487" spans="2:6" ht="12.75">
      <c r="B487" s="179"/>
      <c r="C487" s="180"/>
      <c r="D487" s="181"/>
      <c r="E487" s="181"/>
      <c r="F487" s="181"/>
    </row>
    <row r="488" spans="2:6" ht="12.75">
      <c r="B488" s="179"/>
      <c r="C488" s="180"/>
      <c r="D488" s="181"/>
      <c r="E488" s="181"/>
      <c r="F488" s="181"/>
    </row>
    <row r="489" spans="2:6" ht="12.75">
      <c r="B489" s="179"/>
      <c r="C489" s="180"/>
      <c r="D489" s="181"/>
      <c r="E489" s="181"/>
      <c r="F489" s="181"/>
    </row>
    <row r="490" spans="2:6" ht="12.75">
      <c r="B490" s="179"/>
      <c r="C490" s="180"/>
      <c r="D490" s="181"/>
      <c r="E490" s="181"/>
      <c r="F490" s="181"/>
    </row>
    <row r="491" spans="2:6" ht="12.75">
      <c r="B491" s="179"/>
      <c r="C491" s="180"/>
      <c r="D491" s="181"/>
      <c r="E491" s="181"/>
      <c r="F491" s="181"/>
    </row>
    <row r="492" spans="2:6" ht="12.75">
      <c r="B492" s="179"/>
      <c r="C492" s="180"/>
      <c r="D492" s="181"/>
      <c r="E492" s="181"/>
      <c r="F492" s="181"/>
    </row>
    <row r="493" spans="2:6" ht="12.75">
      <c r="B493" s="179"/>
      <c r="C493" s="180"/>
      <c r="D493" s="181"/>
      <c r="E493" s="181"/>
      <c r="F493" s="181"/>
    </row>
    <row r="494" spans="2:6" ht="12.75">
      <c r="B494" s="179"/>
      <c r="C494" s="180"/>
      <c r="D494" s="181"/>
      <c r="E494" s="181"/>
      <c r="F494" s="181"/>
    </row>
    <row r="495" spans="2:6" ht="12.75">
      <c r="B495" s="179"/>
      <c r="C495" s="180"/>
      <c r="D495" s="181"/>
      <c r="E495" s="181"/>
      <c r="F495" s="181"/>
    </row>
    <row r="496" spans="2:6" ht="12.75">
      <c r="B496" s="179"/>
      <c r="C496" s="180"/>
      <c r="D496" s="181"/>
      <c r="E496" s="181"/>
      <c r="F496" s="181"/>
    </row>
    <row r="497" spans="2:6" ht="12.75">
      <c r="B497" s="179"/>
      <c r="C497" s="180"/>
      <c r="D497" s="181"/>
      <c r="E497" s="181"/>
      <c r="F497" s="181"/>
    </row>
    <row r="498" spans="2:6" ht="12.75">
      <c r="B498" s="179"/>
      <c r="C498" s="180"/>
      <c r="D498" s="181"/>
      <c r="E498" s="181"/>
      <c r="F498" s="181"/>
    </row>
    <row r="499" spans="2:6" ht="12.75">
      <c r="B499" s="179"/>
      <c r="C499" s="180"/>
      <c r="D499" s="181"/>
      <c r="E499" s="181"/>
      <c r="F499" s="181"/>
    </row>
    <row r="500" spans="2:6" ht="12.75">
      <c r="B500" s="179"/>
      <c r="C500" s="180"/>
      <c r="D500" s="181"/>
      <c r="E500" s="181"/>
      <c r="F500" s="181"/>
    </row>
    <row r="501" spans="2:6" ht="12.75">
      <c r="B501" s="179"/>
      <c r="C501" s="180"/>
      <c r="D501" s="181"/>
      <c r="E501" s="181"/>
      <c r="F501" s="181"/>
    </row>
    <row r="502" spans="2:6" ht="12.75">
      <c r="B502" s="179"/>
      <c r="C502" s="180"/>
      <c r="D502" s="181"/>
      <c r="E502" s="181"/>
      <c r="F502" s="181"/>
    </row>
    <row r="503" spans="2:6" ht="12.75">
      <c r="B503" s="179"/>
      <c r="C503" s="180"/>
      <c r="D503" s="181"/>
      <c r="E503" s="181"/>
      <c r="F503" s="181"/>
    </row>
    <row r="504" spans="2:6" ht="12.75">
      <c r="B504" s="179"/>
      <c r="C504" s="180"/>
      <c r="D504" s="181"/>
      <c r="E504" s="181"/>
      <c r="F504" s="181"/>
    </row>
    <row r="505" spans="2:6" ht="12.75">
      <c r="B505" s="179"/>
      <c r="C505" s="180"/>
      <c r="D505" s="181"/>
      <c r="E505" s="181"/>
      <c r="F505" s="181"/>
    </row>
    <row r="506" spans="2:6" ht="12.75">
      <c r="B506" s="179"/>
      <c r="C506" s="180"/>
      <c r="D506" s="181"/>
      <c r="E506" s="181"/>
      <c r="F506" s="181"/>
    </row>
    <row r="507" spans="2:6" ht="12.75">
      <c r="B507" s="179"/>
      <c r="C507" s="180"/>
      <c r="D507" s="181"/>
      <c r="E507" s="181"/>
      <c r="F507" s="181"/>
    </row>
    <row r="508" spans="2:6" ht="12.75">
      <c r="B508" s="179"/>
      <c r="C508" s="180"/>
      <c r="D508" s="181"/>
      <c r="E508" s="181"/>
      <c r="F508" s="181"/>
    </row>
    <row r="509" spans="2:6" ht="12.75">
      <c r="B509" s="179"/>
      <c r="C509" s="180"/>
      <c r="D509" s="181"/>
      <c r="E509" s="181"/>
      <c r="F509" s="181"/>
    </row>
    <row r="510" spans="2:6" ht="12.75">
      <c r="B510" s="179"/>
      <c r="C510" s="180"/>
      <c r="D510" s="181"/>
      <c r="E510" s="181"/>
      <c r="F510" s="181"/>
    </row>
    <row r="511" spans="2:6" ht="12.75">
      <c r="B511" s="179"/>
      <c r="C511" s="180"/>
      <c r="D511" s="181"/>
      <c r="E511" s="181"/>
      <c r="F511" s="181"/>
    </row>
    <row r="512" spans="2:6" ht="12.75">
      <c r="B512" s="179"/>
      <c r="C512" s="180"/>
      <c r="D512" s="181"/>
      <c r="E512" s="181"/>
      <c r="F512" s="181"/>
    </row>
    <row r="513" spans="2:6" ht="12.75">
      <c r="B513" s="179"/>
      <c r="C513" s="180"/>
      <c r="D513" s="181"/>
      <c r="E513" s="181"/>
      <c r="F513" s="181"/>
    </row>
    <row r="514" spans="2:6" ht="12.75">
      <c r="B514" s="179"/>
      <c r="C514" s="180"/>
      <c r="D514" s="181"/>
      <c r="E514" s="181"/>
      <c r="F514" s="181"/>
    </row>
    <row r="515" spans="2:6" ht="12.75">
      <c r="B515" s="179"/>
      <c r="C515" s="180"/>
      <c r="D515" s="181"/>
      <c r="E515" s="181"/>
      <c r="F515" s="181"/>
    </row>
    <row r="516" spans="2:6" ht="12.75">
      <c r="B516" s="179"/>
      <c r="C516" s="180"/>
      <c r="D516" s="181"/>
      <c r="E516" s="181"/>
      <c r="F516" s="181"/>
    </row>
    <row r="517" spans="2:6" ht="12.75">
      <c r="B517" s="179"/>
      <c r="C517" s="180"/>
      <c r="D517" s="181"/>
      <c r="E517" s="181"/>
      <c r="F517" s="181"/>
    </row>
    <row r="518" spans="2:6" ht="12.75">
      <c r="B518" s="179"/>
      <c r="C518" s="180"/>
      <c r="D518" s="181"/>
      <c r="E518" s="181"/>
      <c r="F518" s="181"/>
    </row>
    <row r="519" spans="2:6" ht="12.75">
      <c r="B519" s="179"/>
      <c r="C519" s="180"/>
      <c r="D519" s="181"/>
      <c r="E519" s="181"/>
      <c r="F519" s="181"/>
    </row>
    <row r="520" spans="2:6" ht="12.75">
      <c r="B520" s="179"/>
      <c r="C520" s="180"/>
      <c r="D520" s="181"/>
      <c r="E520" s="181"/>
      <c r="F520" s="181"/>
    </row>
    <row r="521" spans="2:6" ht="12.75">
      <c r="B521" s="179"/>
      <c r="C521" s="180"/>
      <c r="D521" s="181"/>
      <c r="E521" s="181"/>
      <c r="F521" s="181"/>
    </row>
    <row r="522" spans="2:6" ht="12.75">
      <c r="B522" s="179"/>
      <c r="C522" s="180"/>
      <c r="D522" s="181"/>
      <c r="E522" s="181"/>
      <c r="F522" s="181"/>
    </row>
    <row r="523" spans="2:6" ht="12.75">
      <c r="B523" s="179"/>
      <c r="C523" s="180"/>
      <c r="D523" s="181"/>
      <c r="E523" s="181"/>
      <c r="F523" s="181"/>
    </row>
    <row r="524" spans="2:6" ht="12.75">
      <c r="B524" s="179"/>
      <c r="C524" s="180"/>
      <c r="D524" s="181"/>
      <c r="E524" s="181"/>
      <c r="F524" s="181"/>
    </row>
    <row r="525" spans="2:6" ht="12.75">
      <c r="B525" s="179"/>
      <c r="C525" s="180"/>
      <c r="D525" s="181"/>
      <c r="E525" s="181"/>
      <c r="F525" s="181"/>
    </row>
    <row r="526" spans="2:6" ht="12.75">
      <c r="B526" s="179"/>
      <c r="C526" s="180"/>
      <c r="D526" s="181"/>
      <c r="E526" s="181"/>
      <c r="F526" s="181"/>
    </row>
    <row r="527" spans="2:6" ht="12.75">
      <c r="B527" s="179"/>
      <c r="C527" s="180"/>
      <c r="D527" s="181"/>
      <c r="E527" s="181"/>
      <c r="F527" s="181"/>
    </row>
    <row r="528" spans="2:6" ht="12.75">
      <c r="B528" s="179"/>
      <c r="C528" s="180"/>
      <c r="D528" s="181"/>
      <c r="E528" s="181"/>
      <c r="F528" s="181"/>
    </row>
    <row r="529" spans="2:6" ht="12.75">
      <c r="B529" s="179"/>
      <c r="C529" s="180"/>
      <c r="D529" s="181"/>
      <c r="E529" s="181"/>
      <c r="F529" s="181"/>
    </row>
    <row r="530" spans="2:6" ht="12.75">
      <c r="B530" s="179"/>
      <c r="C530" s="180"/>
      <c r="D530" s="181"/>
      <c r="E530" s="181"/>
      <c r="F530" s="181"/>
    </row>
    <row r="531" spans="2:6" ht="12.75">
      <c r="B531" s="179"/>
      <c r="C531" s="180"/>
      <c r="D531" s="181"/>
      <c r="E531" s="181"/>
      <c r="F531" s="181"/>
    </row>
    <row r="532" spans="2:6" ht="12.75">
      <c r="B532" s="179"/>
      <c r="C532" s="180"/>
      <c r="D532" s="181"/>
      <c r="E532" s="181"/>
      <c r="F532" s="181"/>
    </row>
    <row r="533" spans="2:6" ht="12.75">
      <c r="B533" s="179"/>
      <c r="C533" s="180"/>
      <c r="D533" s="181"/>
      <c r="E533" s="181"/>
      <c r="F533" s="181"/>
    </row>
    <row r="534" spans="2:6" ht="12.75">
      <c r="B534" s="179"/>
      <c r="C534" s="180"/>
      <c r="D534" s="181"/>
      <c r="E534" s="181"/>
      <c r="F534" s="181"/>
    </row>
    <row r="535" spans="2:6" ht="12.75">
      <c r="B535" s="179"/>
      <c r="C535" s="180"/>
      <c r="D535" s="181"/>
      <c r="E535" s="181"/>
      <c r="F535" s="181"/>
    </row>
    <row r="536" spans="2:6" ht="12.75">
      <c r="B536" s="179"/>
      <c r="C536" s="180"/>
      <c r="D536" s="181"/>
      <c r="E536" s="181"/>
      <c r="F536" s="181"/>
    </row>
    <row r="537" spans="2:6" ht="12.75">
      <c r="B537" s="179"/>
      <c r="C537" s="180"/>
      <c r="D537" s="181"/>
      <c r="E537" s="181"/>
      <c r="F537" s="181"/>
    </row>
    <row r="538" spans="2:6" ht="12.75">
      <c r="B538" s="179"/>
      <c r="C538" s="180"/>
      <c r="D538" s="181"/>
      <c r="E538" s="181"/>
      <c r="F538" s="181"/>
    </row>
    <row r="539" spans="2:6" ht="12.75">
      <c r="B539" s="179"/>
      <c r="C539" s="180"/>
      <c r="D539" s="181"/>
      <c r="E539" s="181"/>
      <c r="F539" s="181"/>
    </row>
    <row r="540" spans="2:6" ht="12.75">
      <c r="B540" s="179"/>
      <c r="C540" s="180"/>
      <c r="D540" s="181"/>
      <c r="E540" s="181"/>
      <c r="F540" s="181"/>
    </row>
    <row r="541" spans="2:6" ht="12.75">
      <c r="B541" s="179"/>
      <c r="C541" s="180"/>
      <c r="D541" s="181"/>
      <c r="E541" s="181"/>
      <c r="F541" s="181"/>
    </row>
    <row r="542" spans="2:6" ht="12.75">
      <c r="B542" s="179"/>
      <c r="C542" s="180"/>
      <c r="D542" s="181"/>
      <c r="E542" s="181"/>
      <c r="F542" s="181"/>
    </row>
    <row r="543" spans="2:6" ht="12.75">
      <c r="B543" s="179"/>
      <c r="C543" s="180"/>
      <c r="D543" s="181"/>
      <c r="E543" s="181"/>
      <c r="F543" s="181"/>
    </row>
    <row r="544" spans="2:6" ht="12.75">
      <c r="B544" s="179"/>
      <c r="C544" s="180"/>
      <c r="D544" s="181"/>
      <c r="E544" s="181"/>
      <c r="F544" s="181"/>
    </row>
    <row r="545" spans="2:6" ht="12.75">
      <c r="B545" s="179"/>
      <c r="C545" s="180"/>
      <c r="D545" s="181"/>
      <c r="E545" s="181"/>
      <c r="F545" s="181"/>
    </row>
    <row r="546" spans="2:6" ht="12.75">
      <c r="B546" s="179"/>
      <c r="C546" s="180"/>
      <c r="D546" s="181"/>
      <c r="E546" s="181"/>
      <c r="F546" s="181"/>
    </row>
    <row r="547" spans="2:6" ht="12.75">
      <c r="B547" s="179"/>
      <c r="C547" s="180"/>
      <c r="D547" s="181"/>
      <c r="E547" s="181"/>
      <c r="F547" s="181"/>
    </row>
    <row r="548" spans="2:6" ht="12.75">
      <c r="B548" s="179"/>
      <c r="C548" s="180"/>
      <c r="D548" s="181"/>
      <c r="E548" s="181"/>
      <c r="F548" s="181"/>
    </row>
    <row r="549" spans="2:6" ht="12.75">
      <c r="B549" s="179"/>
      <c r="C549" s="180"/>
      <c r="D549" s="181"/>
      <c r="E549" s="181"/>
      <c r="F549" s="181"/>
    </row>
    <row r="550" spans="2:6" ht="12.75">
      <c r="B550" s="179"/>
      <c r="C550" s="180"/>
      <c r="D550" s="181"/>
      <c r="E550" s="181"/>
      <c r="F550" s="181"/>
    </row>
    <row r="551" spans="2:6" ht="12.75">
      <c r="B551" s="179"/>
      <c r="C551" s="180"/>
      <c r="D551" s="181"/>
      <c r="E551" s="181"/>
      <c r="F551" s="181"/>
    </row>
    <row r="552" spans="2:6" ht="12.75">
      <c r="B552" s="179"/>
      <c r="C552" s="180"/>
      <c r="D552" s="181"/>
      <c r="E552" s="181"/>
      <c r="F552" s="181"/>
    </row>
    <row r="553" spans="2:6" ht="12.75">
      <c r="B553" s="179"/>
      <c r="C553" s="180"/>
      <c r="D553" s="181"/>
      <c r="E553" s="181"/>
      <c r="F553" s="181"/>
    </row>
    <row r="554" spans="2:6" ht="12.75">
      <c r="B554" s="179"/>
      <c r="C554" s="180"/>
      <c r="D554" s="181"/>
      <c r="E554" s="181"/>
      <c r="F554" s="181"/>
    </row>
    <row r="555" spans="2:6" ht="12.75">
      <c r="B555" s="179"/>
      <c r="C555" s="180"/>
      <c r="D555" s="181"/>
      <c r="E555" s="181"/>
      <c r="F555" s="181"/>
    </row>
    <row r="556" spans="2:6" ht="12.75">
      <c r="B556" s="179"/>
      <c r="C556" s="180"/>
      <c r="D556" s="181"/>
      <c r="E556" s="181"/>
      <c r="F556" s="181"/>
    </row>
    <row r="557" spans="2:6" ht="12.75">
      <c r="B557" s="179"/>
      <c r="C557" s="180"/>
      <c r="D557" s="181"/>
      <c r="E557" s="181"/>
      <c r="F557" s="181"/>
    </row>
    <row r="558" spans="2:6" ht="12.75">
      <c r="B558" s="179"/>
      <c r="C558" s="180"/>
      <c r="D558" s="181"/>
      <c r="E558" s="181"/>
      <c r="F558" s="181"/>
    </row>
    <row r="559" spans="2:6" ht="12.75">
      <c r="B559" s="179"/>
      <c r="C559" s="180"/>
      <c r="D559" s="181"/>
      <c r="E559" s="181"/>
      <c r="F559" s="181"/>
    </row>
    <row r="560" spans="2:6" ht="12.75">
      <c r="B560" s="179"/>
      <c r="C560" s="180"/>
      <c r="D560" s="181"/>
      <c r="E560" s="181"/>
      <c r="F560" s="181"/>
    </row>
    <row r="561" spans="2:6" ht="12.75">
      <c r="B561" s="179"/>
      <c r="C561" s="180"/>
      <c r="D561" s="181"/>
      <c r="E561" s="181"/>
      <c r="F561" s="181"/>
    </row>
    <row r="562" spans="2:6" ht="12.75">
      <c r="B562" s="179"/>
      <c r="C562" s="180"/>
      <c r="D562" s="181"/>
      <c r="E562" s="181"/>
      <c r="F562" s="181"/>
    </row>
    <row r="563" spans="2:6" ht="12.75">
      <c r="B563" s="179"/>
      <c r="C563" s="180"/>
      <c r="D563" s="181"/>
      <c r="E563" s="181"/>
      <c r="F563" s="181"/>
    </row>
    <row r="564" spans="2:6" ht="12.75">
      <c r="B564" s="179"/>
      <c r="C564" s="180"/>
      <c r="D564" s="181"/>
      <c r="E564" s="181"/>
      <c r="F564" s="181"/>
    </row>
    <row r="565" spans="2:6" ht="12.75">
      <c r="B565" s="179"/>
      <c r="C565" s="180"/>
      <c r="D565" s="181"/>
      <c r="E565" s="181"/>
      <c r="F565" s="181"/>
    </row>
    <row r="566" spans="2:6" ht="12.75">
      <c r="B566" s="179"/>
      <c r="C566" s="180"/>
      <c r="D566" s="181"/>
      <c r="E566" s="181"/>
      <c r="F566" s="181"/>
    </row>
    <row r="567" spans="2:6" ht="12.75">
      <c r="B567" s="179"/>
      <c r="C567" s="180"/>
      <c r="D567" s="181"/>
      <c r="E567" s="181"/>
      <c r="F567" s="181"/>
    </row>
    <row r="568" spans="2:6" ht="12.75">
      <c r="B568" s="179"/>
      <c r="C568" s="180"/>
      <c r="D568" s="181"/>
      <c r="E568" s="181"/>
      <c r="F568" s="181"/>
    </row>
    <row r="569" spans="2:6" ht="12.75">
      <c r="B569" s="179"/>
      <c r="C569" s="180"/>
      <c r="D569" s="181"/>
      <c r="E569" s="181"/>
      <c r="F569" s="181"/>
    </row>
    <row r="570" spans="2:6" ht="12.75">
      <c r="B570" s="179"/>
      <c r="C570" s="180"/>
      <c r="D570" s="181"/>
      <c r="E570" s="181"/>
      <c r="F570" s="181"/>
    </row>
    <row r="571" spans="2:6" ht="12.75">
      <c r="B571" s="179"/>
      <c r="C571" s="180"/>
      <c r="D571" s="181"/>
      <c r="E571" s="181"/>
      <c r="F571" s="181"/>
    </row>
    <row r="572" spans="2:6" ht="12.75">
      <c r="B572" s="179"/>
      <c r="C572" s="180"/>
      <c r="D572" s="181"/>
      <c r="E572" s="181"/>
      <c r="F572" s="181"/>
    </row>
    <row r="573" spans="2:6" ht="12.75">
      <c r="B573" s="179"/>
      <c r="C573" s="180"/>
      <c r="D573" s="181"/>
      <c r="E573" s="181"/>
      <c r="F573" s="181"/>
    </row>
    <row r="574" spans="2:6" ht="12.75">
      <c r="B574" s="179"/>
      <c r="C574" s="180"/>
      <c r="D574" s="181"/>
      <c r="E574" s="181"/>
      <c r="F574" s="181"/>
    </row>
    <row r="575" spans="2:6" ht="12.75">
      <c r="B575" s="179"/>
      <c r="C575" s="180"/>
      <c r="D575" s="181"/>
      <c r="E575" s="181"/>
      <c r="F575" s="181"/>
    </row>
    <row r="576" spans="2:6" ht="12.75">
      <c r="B576" s="179"/>
      <c r="C576" s="180"/>
      <c r="D576" s="181"/>
      <c r="E576" s="181"/>
      <c r="F576" s="181"/>
    </row>
    <row r="577" spans="2:6" ht="12.75">
      <c r="B577" s="179"/>
      <c r="C577" s="180"/>
      <c r="D577" s="181"/>
      <c r="E577" s="181"/>
      <c r="F577" s="181"/>
    </row>
    <row r="578" spans="2:6" ht="12.75">
      <c r="B578" s="179"/>
      <c r="C578" s="180"/>
      <c r="D578" s="181"/>
      <c r="E578" s="181"/>
      <c r="F578" s="181"/>
    </row>
    <row r="579" spans="2:6" ht="12.75">
      <c r="B579" s="179"/>
      <c r="C579" s="180"/>
      <c r="D579" s="181"/>
      <c r="E579" s="181"/>
      <c r="F579" s="181"/>
    </row>
    <row r="580" spans="2:6" ht="12.75">
      <c r="B580" s="179"/>
      <c r="C580" s="180"/>
      <c r="D580" s="181"/>
      <c r="E580" s="181"/>
      <c r="F580" s="181"/>
    </row>
    <row r="581" spans="2:6" ht="12.75">
      <c r="B581" s="179"/>
      <c r="C581" s="180"/>
      <c r="D581" s="181"/>
      <c r="E581" s="181"/>
      <c r="F581" s="181"/>
    </row>
    <row r="582" spans="2:6" ht="12.75">
      <c r="B582" s="179"/>
      <c r="C582" s="180"/>
      <c r="D582" s="181"/>
      <c r="E582" s="181"/>
      <c r="F582" s="181"/>
    </row>
    <row r="583" spans="2:6" ht="12.75">
      <c r="B583" s="179"/>
      <c r="C583" s="180"/>
      <c r="D583" s="181"/>
      <c r="E583" s="181"/>
      <c r="F583" s="181"/>
    </row>
    <row r="584" spans="2:6" ht="12.75">
      <c r="B584" s="179"/>
      <c r="C584" s="180"/>
      <c r="D584" s="181"/>
      <c r="E584" s="181"/>
      <c r="F584" s="181"/>
    </row>
    <row r="585" spans="2:6" ht="12.75">
      <c r="B585" s="179"/>
      <c r="C585" s="180"/>
      <c r="D585" s="181"/>
      <c r="E585" s="181"/>
      <c r="F585" s="181"/>
    </row>
    <row r="586" spans="2:6" ht="12.75">
      <c r="B586" s="179"/>
      <c r="C586" s="180"/>
      <c r="D586" s="181"/>
      <c r="E586" s="181"/>
      <c r="F586" s="181"/>
    </row>
    <row r="587" spans="2:6" ht="12.75">
      <c r="B587" s="179"/>
      <c r="C587" s="180"/>
      <c r="D587" s="181"/>
      <c r="E587" s="181"/>
      <c r="F587" s="181"/>
    </row>
    <row r="588" spans="2:6" ht="12.75">
      <c r="B588" s="179"/>
      <c r="C588" s="180"/>
      <c r="D588" s="181"/>
      <c r="E588" s="181"/>
      <c r="F588" s="181"/>
    </row>
    <row r="589" spans="2:6" ht="12.75">
      <c r="B589" s="179"/>
      <c r="C589" s="180"/>
      <c r="D589" s="181"/>
      <c r="E589" s="181"/>
      <c r="F589" s="181"/>
    </row>
    <row r="590" spans="2:6" ht="12.75">
      <c r="B590" s="179"/>
      <c r="C590" s="180"/>
      <c r="D590" s="181"/>
      <c r="E590" s="181"/>
      <c r="F590" s="181"/>
    </row>
    <row r="591" spans="2:6" ht="12.75">
      <c r="B591" s="179"/>
      <c r="C591" s="180"/>
      <c r="D591" s="181"/>
      <c r="E591" s="181"/>
      <c r="F591" s="181"/>
    </row>
    <row r="592" spans="2:6" ht="12.75">
      <c r="B592" s="179"/>
      <c r="C592" s="180"/>
      <c r="D592" s="181"/>
      <c r="E592" s="181"/>
      <c r="F592" s="181"/>
    </row>
    <row r="593" spans="2:6" ht="12.75">
      <c r="B593" s="179"/>
      <c r="C593" s="180"/>
      <c r="D593" s="181"/>
      <c r="E593" s="181"/>
      <c r="F593" s="181"/>
    </row>
    <row r="594" spans="2:6" ht="12.75">
      <c r="B594" s="179"/>
      <c r="C594" s="180"/>
      <c r="D594" s="181"/>
      <c r="E594" s="181"/>
      <c r="F594" s="181"/>
    </row>
    <row r="595" spans="2:6" ht="12.75">
      <c r="B595" s="179"/>
      <c r="C595" s="180"/>
      <c r="D595" s="181"/>
      <c r="E595" s="181"/>
      <c r="F595" s="181"/>
    </row>
    <row r="596" spans="2:6" ht="12.75">
      <c r="B596" s="179"/>
      <c r="C596" s="180"/>
      <c r="D596" s="181"/>
      <c r="E596" s="181"/>
      <c r="F596" s="181"/>
    </row>
    <row r="597" spans="2:6" ht="12.75">
      <c r="B597" s="179"/>
      <c r="C597" s="180"/>
      <c r="D597" s="181"/>
      <c r="E597" s="181"/>
      <c r="F597" s="181"/>
    </row>
    <row r="598" spans="2:6" ht="12.75">
      <c r="B598" s="179"/>
      <c r="C598" s="180"/>
      <c r="D598" s="181"/>
      <c r="E598" s="181"/>
      <c r="F598" s="181"/>
    </row>
    <row r="599" spans="2:6" ht="12.75">
      <c r="B599" s="179"/>
      <c r="C599" s="180"/>
      <c r="D599" s="181"/>
      <c r="E599" s="181"/>
      <c r="F599" s="181"/>
    </row>
    <row r="600" spans="2:6" ht="12.75">
      <c r="B600" s="179"/>
      <c r="C600" s="180"/>
      <c r="D600" s="181"/>
      <c r="E600" s="181"/>
      <c r="F600" s="181"/>
    </row>
    <row r="601" spans="2:6" ht="12.75">
      <c r="B601" s="179"/>
      <c r="C601" s="180"/>
      <c r="D601" s="181"/>
      <c r="E601" s="181"/>
      <c r="F601" s="181"/>
    </row>
    <row r="602" spans="2:6" ht="12.75">
      <c r="B602" s="179"/>
      <c r="C602" s="180"/>
      <c r="D602" s="181"/>
      <c r="E602" s="181"/>
      <c r="F602" s="181"/>
    </row>
    <row r="603" spans="2:6" ht="12.75">
      <c r="B603" s="179"/>
      <c r="C603" s="180"/>
      <c r="D603" s="181"/>
      <c r="E603" s="181"/>
      <c r="F603" s="181"/>
    </row>
    <row r="604" spans="2:6" ht="12.75">
      <c r="B604" s="179"/>
      <c r="C604" s="180"/>
      <c r="D604" s="181"/>
      <c r="E604" s="181"/>
      <c r="F604" s="181"/>
    </row>
    <row r="605" spans="2:6" ht="12.75">
      <c r="B605" s="179"/>
      <c r="C605" s="180"/>
      <c r="D605" s="181"/>
      <c r="E605" s="181"/>
      <c r="F605" s="181"/>
    </row>
    <row r="606" spans="2:6" ht="12.75">
      <c r="B606" s="179"/>
      <c r="C606" s="180"/>
      <c r="D606" s="181"/>
      <c r="E606" s="181"/>
      <c r="F606" s="181"/>
    </row>
    <row r="607" spans="2:6" ht="12.75">
      <c r="B607" s="179"/>
      <c r="C607" s="180"/>
      <c r="D607" s="181"/>
      <c r="E607" s="181"/>
      <c r="F607" s="181"/>
    </row>
    <row r="608" spans="2:6" ht="12.75">
      <c r="B608" s="179"/>
      <c r="C608" s="180"/>
      <c r="D608" s="181"/>
      <c r="E608" s="181"/>
      <c r="F608" s="181"/>
    </row>
    <row r="609" spans="2:6" ht="12.75">
      <c r="B609" s="179"/>
      <c r="C609" s="180"/>
      <c r="D609" s="181"/>
      <c r="E609" s="181"/>
      <c r="F609" s="181"/>
    </row>
    <row r="610" spans="2:6" ht="12.75">
      <c r="B610" s="179"/>
      <c r="C610" s="180"/>
      <c r="D610" s="181"/>
      <c r="E610" s="181"/>
      <c r="F610" s="181"/>
    </row>
    <row r="611" spans="2:6" ht="12.75">
      <c r="B611" s="179"/>
      <c r="C611" s="180"/>
      <c r="D611" s="181"/>
      <c r="E611" s="181"/>
      <c r="F611" s="181"/>
    </row>
    <row r="612" spans="2:6" ht="12.75">
      <c r="B612" s="179"/>
      <c r="C612" s="180"/>
      <c r="D612" s="181"/>
      <c r="E612" s="181"/>
      <c r="F612" s="181"/>
    </row>
    <row r="613" spans="2:6" ht="12.75">
      <c r="B613" s="179"/>
      <c r="C613" s="180"/>
      <c r="D613" s="181"/>
      <c r="E613" s="181"/>
      <c r="F613" s="181"/>
    </row>
    <row r="614" spans="2:6" ht="12.75">
      <c r="B614" s="179"/>
      <c r="C614" s="180"/>
      <c r="D614" s="181"/>
      <c r="E614" s="181"/>
      <c r="F614" s="181"/>
    </row>
    <row r="615" spans="2:6" ht="12.75">
      <c r="B615" s="179"/>
      <c r="C615" s="180"/>
      <c r="D615" s="181"/>
      <c r="E615" s="181"/>
      <c r="F615" s="181"/>
    </row>
    <row r="616" spans="2:6" ht="12.75">
      <c r="B616" s="179"/>
      <c r="C616" s="180"/>
      <c r="D616" s="181"/>
      <c r="E616" s="181"/>
      <c r="F616" s="181"/>
    </row>
    <row r="617" spans="2:6" ht="12.75">
      <c r="B617" s="179"/>
      <c r="C617" s="180"/>
      <c r="D617" s="181"/>
      <c r="E617" s="181"/>
      <c r="F617" s="181"/>
    </row>
    <row r="618" spans="2:6" ht="12.75">
      <c r="B618" s="179"/>
      <c r="C618" s="180"/>
      <c r="D618" s="181"/>
      <c r="E618" s="181"/>
      <c r="F618" s="181"/>
    </row>
    <row r="619" spans="2:6" ht="12.75">
      <c r="B619" s="179"/>
      <c r="C619" s="180"/>
      <c r="D619" s="181"/>
      <c r="E619" s="181"/>
      <c r="F619" s="181"/>
    </row>
    <row r="620" spans="2:6" ht="12.75">
      <c r="B620" s="179"/>
      <c r="C620" s="180"/>
      <c r="D620" s="181"/>
      <c r="E620" s="181"/>
      <c r="F620" s="181"/>
    </row>
    <row r="621" spans="2:6" ht="12.75">
      <c r="B621" s="179"/>
      <c r="C621" s="180"/>
      <c r="D621" s="181"/>
      <c r="E621" s="181"/>
      <c r="F621" s="181"/>
    </row>
    <row r="622" spans="2:6" ht="12.75">
      <c r="B622" s="179"/>
      <c r="C622" s="180"/>
      <c r="D622" s="181"/>
      <c r="E622" s="181"/>
      <c r="F622" s="181"/>
    </row>
    <row r="623" spans="2:6" ht="12.75">
      <c r="B623" s="179"/>
      <c r="C623" s="180"/>
      <c r="D623" s="181"/>
      <c r="E623" s="181"/>
      <c r="F623" s="181"/>
    </row>
    <row r="624" spans="2:6" ht="12.75">
      <c r="B624" s="179"/>
      <c r="C624" s="180"/>
      <c r="D624" s="181"/>
      <c r="E624" s="181"/>
      <c r="F624" s="181"/>
    </row>
    <row r="625" spans="2:6" ht="12.75">
      <c r="B625" s="179"/>
      <c r="C625" s="180"/>
      <c r="D625" s="181"/>
      <c r="E625" s="181"/>
      <c r="F625" s="181"/>
    </row>
    <row r="626" spans="2:6" ht="12.75">
      <c r="B626" s="179"/>
      <c r="C626" s="180"/>
      <c r="D626" s="181"/>
      <c r="E626" s="181"/>
      <c r="F626" s="181"/>
    </row>
    <row r="627" spans="2:6" ht="12.75">
      <c r="B627" s="179"/>
      <c r="C627" s="180"/>
      <c r="D627" s="181"/>
      <c r="E627" s="181"/>
      <c r="F627" s="181"/>
    </row>
    <row r="628" spans="2:6" ht="12.75">
      <c r="B628" s="179"/>
      <c r="C628" s="180"/>
      <c r="D628" s="181"/>
      <c r="E628" s="181"/>
      <c r="F628" s="181"/>
    </row>
    <row r="629" spans="2:6" ht="12.75">
      <c r="B629" s="179"/>
      <c r="C629" s="180"/>
      <c r="D629" s="181"/>
      <c r="E629" s="181"/>
      <c r="F629" s="181"/>
    </row>
    <row r="630" spans="2:6" ht="12.75">
      <c r="B630" s="179"/>
      <c r="C630" s="180"/>
      <c r="D630" s="181"/>
      <c r="E630" s="181"/>
      <c r="F630" s="181"/>
    </row>
    <row r="631" spans="2:6" ht="12.75">
      <c r="B631" s="179"/>
      <c r="C631" s="180"/>
      <c r="D631" s="181"/>
      <c r="E631" s="181"/>
      <c r="F631" s="181"/>
    </row>
    <row r="632" spans="2:6" ht="12.75">
      <c r="B632" s="179"/>
      <c r="C632" s="180"/>
      <c r="D632" s="181"/>
      <c r="E632" s="181"/>
      <c r="F632" s="181"/>
    </row>
    <row r="633" spans="2:6" ht="12.75">
      <c r="B633" s="179"/>
      <c r="C633" s="180"/>
      <c r="D633" s="181"/>
      <c r="E633" s="181"/>
      <c r="F633" s="181"/>
    </row>
    <row r="634" spans="2:6" ht="12.75">
      <c r="B634" s="179"/>
      <c r="C634" s="180"/>
      <c r="D634" s="181"/>
      <c r="E634" s="181"/>
      <c r="F634" s="181"/>
    </row>
    <row r="635" spans="2:6" ht="12.75">
      <c r="B635" s="179"/>
      <c r="C635" s="180"/>
      <c r="D635" s="181"/>
      <c r="E635" s="181"/>
      <c r="F635" s="181"/>
    </row>
    <row r="636" spans="2:6" ht="12.75">
      <c r="B636" s="179"/>
      <c r="C636" s="180"/>
      <c r="D636" s="181"/>
      <c r="E636" s="181"/>
      <c r="F636" s="181"/>
    </row>
    <row r="637" spans="2:6" ht="12.75">
      <c r="B637" s="179"/>
      <c r="C637" s="180"/>
      <c r="D637" s="181"/>
      <c r="E637" s="181"/>
      <c r="F637" s="181"/>
    </row>
    <row r="638" spans="2:6" ht="12.75">
      <c r="B638" s="179"/>
      <c r="C638" s="180"/>
      <c r="D638" s="181"/>
      <c r="E638" s="181"/>
      <c r="F638" s="181"/>
    </row>
    <row r="639" spans="2:6" ht="12.75">
      <c r="B639" s="179"/>
      <c r="C639" s="180"/>
      <c r="D639" s="181"/>
      <c r="E639" s="181"/>
      <c r="F639" s="181"/>
    </row>
    <row r="640" spans="2:6" ht="12.75">
      <c r="B640" s="179"/>
      <c r="C640" s="180"/>
      <c r="D640" s="181"/>
      <c r="E640" s="181"/>
      <c r="F640" s="181"/>
    </row>
    <row r="641" spans="2:6" ht="12.75">
      <c r="B641" s="179"/>
      <c r="C641" s="180"/>
      <c r="D641" s="181"/>
      <c r="E641" s="181"/>
      <c r="F641" s="181"/>
    </row>
    <row r="642" spans="2:6" ht="12.75">
      <c r="B642" s="179"/>
      <c r="C642" s="180"/>
      <c r="D642" s="181"/>
      <c r="E642" s="181"/>
      <c r="F642" s="181"/>
    </row>
    <row r="643" spans="2:6" ht="12.75">
      <c r="B643" s="179"/>
      <c r="C643" s="180"/>
      <c r="D643" s="181"/>
      <c r="E643" s="181"/>
      <c r="F643" s="181"/>
    </row>
    <row r="644" spans="2:6" ht="12.75">
      <c r="B644" s="179"/>
      <c r="C644" s="180"/>
      <c r="D644" s="181"/>
      <c r="E644" s="181"/>
      <c r="F644" s="181"/>
    </row>
    <row r="645" spans="2:6" ht="12.75">
      <c r="B645" s="179"/>
      <c r="C645" s="180"/>
      <c r="D645" s="181"/>
      <c r="E645" s="181"/>
      <c r="F645" s="181"/>
    </row>
    <row r="646" spans="2:6" ht="12.75">
      <c r="B646" s="179"/>
      <c r="C646" s="180"/>
      <c r="D646" s="181"/>
      <c r="E646" s="181"/>
      <c r="F646" s="181"/>
    </row>
    <row r="647" spans="2:6" ht="12.75">
      <c r="B647" s="179"/>
      <c r="C647" s="180"/>
      <c r="D647" s="181"/>
      <c r="E647" s="181"/>
      <c r="F647" s="181"/>
    </row>
    <row r="648" spans="2:6" ht="12.75">
      <c r="B648" s="179"/>
      <c r="C648" s="180"/>
      <c r="D648" s="181"/>
      <c r="E648" s="181"/>
      <c r="F648" s="181"/>
    </row>
    <row r="649" spans="2:6" ht="12.75">
      <c r="B649" s="179"/>
      <c r="C649" s="180"/>
      <c r="D649" s="181"/>
      <c r="E649" s="181"/>
      <c r="F649" s="181"/>
    </row>
    <row r="650" spans="2:6" ht="12.75">
      <c r="B650" s="179"/>
      <c r="C650" s="180"/>
      <c r="D650" s="181"/>
      <c r="E650" s="181"/>
      <c r="F650" s="181"/>
    </row>
    <row r="651" spans="2:6" ht="12.75">
      <c r="B651" s="179"/>
      <c r="C651" s="180"/>
      <c r="D651" s="181"/>
      <c r="E651" s="181"/>
      <c r="F651" s="181"/>
    </row>
    <row r="652" spans="2:6" ht="12.75">
      <c r="B652" s="179"/>
      <c r="C652" s="180"/>
      <c r="D652" s="181"/>
      <c r="E652" s="181"/>
      <c r="F652" s="181"/>
    </row>
    <row r="653" spans="2:6" ht="12.75">
      <c r="B653" s="179"/>
      <c r="C653" s="180"/>
      <c r="D653" s="181"/>
      <c r="E653" s="181"/>
      <c r="F653" s="181"/>
    </row>
    <row r="654" spans="2:6" ht="12.75">
      <c r="B654" s="179"/>
      <c r="C654" s="180"/>
      <c r="D654" s="181"/>
      <c r="E654" s="181"/>
      <c r="F654" s="181"/>
    </row>
    <row r="655" spans="2:6" ht="12.75">
      <c r="B655" s="179"/>
      <c r="C655" s="180"/>
      <c r="D655" s="181"/>
      <c r="E655" s="181"/>
      <c r="F655" s="181"/>
    </row>
    <row r="656" spans="2:6" ht="12.75">
      <c r="B656" s="179"/>
      <c r="C656" s="180"/>
      <c r="D656" s="181"/>
      <c r="E656" s="181"/>
      <c r="F656" s="181"/>
    </row>
    <row r="657" spans="2:6" ht="12.75">
      <c r="B657" s="179"/>
      <c r="C657" s="180"/>
      <c r="D657" s="181"/>
      <c r="E657" s="181"/>
      <c r="F657" s="181"/>
    </row>
    <row r="658" spans="2:6" ht="12.75">
      <c r="B658" s="179"/>
      <c r="C658" s="180"/>
      <c r="D658" s="181"/>
      <c r="E658" s="181"/>
      <c r="F658" s="181"/>
    </row>
    <row r="659" spans="2:6" ht="12.75">
      <c r="B659" s="179"/>
      <c r="C659" s="180"/>
      <c r="D659" s="181"/>
      <c r="E659" s="181"/>
      <c r="F659" s="181"/>
    </row>
    <row r="660" spans="2:6" ht="12.75">
      <c r="B660" s="179"/>
      <c r="C660" s="180"/>
      <c r="D660" s="181"/>
      <c r="E660" s="181"/>
      <c r="F660" s="181"/>
    </row>
    <row r="661" spans="2:6" ht="12.75">
      <c r="B661" s="179"/>
      <c r="C661" s="180"/>
      <c r="D661" s="181"/>
      <c r="E661" s="181"/>
      <c r="F661" s="181"/>
    </row>
    <row r="662" spans="2:6" ht="12.75">
      <c r="B662" s="179"/>
      <c r="C662" s="180"/>
      <c r="D662" s="181"/>
      <c r="E662" s="181"/>
      <c r="F662" s="181"/>
    </row>
    <row r="663" spans="2:6" ht="12.75">
      <c r="B663" s="179"/>
      <c r="C663" s="180"/>
      <c r="D663" s="181"/>
      <c r="E663" s="181"/>
      <c r="F663" s="181"/>
    </row>
    <row r="664" spans="2:6" ht="12.75">
      <c r="B664" s="179"/>
      <c r="C664" s="180"/>
      <c r="D664" s="181"/>
      <c r="E664" s="181"/>
      <c r="F664" s="181"/>
    </row>
    <row r="665" spans="2:6" ht="12.75">
      <c r="B665" s="179"/>
      <c r="C665" s="180"/>
      <c r="D665" s="181"/>
      <c r="E665" s="181"/>
      <c r="F665" s="181"/>
    </row>
    <row r="666" spans="2:6" ht="12.75">
      <c r="B666" s="179"/>
      <c r="C666" s="180"/>
      <c r="D666" s="181"/>
      <c r="E666" s="181"/>
      <c r="F666" s="181"/>
    </row>
    <row r="667" spans="2:6" ht="12.75">
      <c r="B667" s="179"/>
      <c r="C667" s="180"/>
      <c r="D667" s="181"/>
      <c r="E667" s="181"/>
      <c r="F667" s="181"/>
    </row>
    <row r="668" spans="2:6" ht="12.75">
      <c r="B668" s="179"/>
      <c r="C668" s="180"/>
      <c r="D668" s="181"/>
      <c r="E668" s="181"/>
      <c r="F668" s="181"/>
    </row>
    <row r="669" spans="2:6" ht="12.75">
      <c r="B669" s="179"/>
      <c r="C669" s="180"/>
      <c r="D669" s="181"/>
      <c r="E669" s="181"/>
      <c r="F669" s="181"/>
    </row>
    <row r="670" spans="2:6" ht="12.75">
      <c r="B670" s="179"/>
      <c r="C670" s="180"/>
      <c r="D670" s="181"/>
      <c r="E670" s="181"/>
      <c r="F670" s="181"/>
    </row>
    <row r="671" spans="2:6" ht="12.75">
      <c r="B671" s="179"/>
      <c r="C671" s="180"/>
      <c r="D671" s="181"/>
      <c r="E671" s="181"/>
      <c r="F671" s="181"/>
    </row>
    <row r="672" spans="2:6" ht="12.75">
      <c r="B672" s="179"/>
      <c r="C672" s="180"/>
      <c r="D672" s="181"/>
      <c r="E672" s="181"/>
      <c r="F672" s="181"/>
    </row>
    <row r="673" spans="2:6" ht="12.75">
      <c r="B673" s="179"/>
      <c r="C673" s="180"/>
      <c r="D673" s="181"/>
      <c r="E673" s="181"/>
      <c r="F673" s="181"/>
    </row>
    <row r="674" spans="2:6" ht="12.75">
      <c r="B674" s="179"/>
      <c r="C674" s="180"/>
      <c r="D674" s="181"/>
      <c r="E674" s="181"/>
      <c r="F674" s="181"/>
    </row>
    <row r="675" spans="2:6" ht="12.75">
      <c r="B675" s="179"/>
      <c r="C675" s="180"/>
      <c r="D675" s="181"/>
      <c r="E675" s="181"/>
      <c r="F675" s="181"/>
    </row>
    <row r="676" spans="2:6" ht="12.75">
      <c r="B676" s="179"/>
      <c r="C676" s="180"/>
      <c r="D676" s="181"/>
      <c r="E676" s="181"/>
      <c r="F676" s="181"/>
    </row>
    <row r="677" spans="2:6" ht="12.75">
      <c r="B677" s="179"/>
      <c r="C677" s="180"/>
      <c r="D677" s="181"/>
      <c r="E677" s="181"/>
      <c r="F677" s="181"/>
    </row>
    <row r="678" spans="2:6" ht="12.75">
      <c r="B678" s="179"/>
      <c r="C678" s="180"/>
      <c r="D678" s="181"/>
      <c r="E678" s="181"/>
      <c r="F678" s="181"/>
    </row>
    <row r="679" spans="2:6" ht="12.75">
      <c r="B679" s="179"/>
      <c r="C679" s="180"/>
      <c r="D679" s="181"/>
      <c r="E679" s="181"/>
      <c r="F679" s="181"/>
    </row>
    <row r="680" spans="2:6" ht="12.75">
      <c r="B680" s="179"/>
      <c r="C680" s="180"/>
      <c r="D680" s="181"/>
      <c r="E680" s="181"/>
      <c r="F680" s="181"/>
    </row>
    <row r="681" spans="2:6" ht="12.75">
      <c r="B681" s="179"/>
      <c r="C681" s="180"/>
      <c r="D681" s="181"/>
      <c r="E681" s="181"/>
      <c r="F681" s="181"/>
    </row>
    <row r="682" spans="2:6" ht="12.75">
      <c r="B682" s="179"/>
      <c r="C682" s="180"/>
      <c r="D682" s="181"/>
      <c r="E682" s="181"/>
      <c r="F682" s="181"/>
    </row>
    <row r="683" spans="2:6" ht="12.75">
      <c r="B683" s="179"/>
      <c r="C683" s="180"/>
      <c r="D683" s="181"/>
      <c r="E683" s="181"/>
      <c r="F683" s="181"/>
    </row>
    <row r="684" spans="2:6" ht="12.75">
      <c r="B684" s="179"/>
      <c r="C684" s="180"/>
      <c r="D684" s="181"/>
      <c r="E684" s="181"/>
      <c r="F684" s="181"/>
    </row>
    <row r="685" spans="2:6" ht="12.75">
      <c r="B685" s="179"/>
      <c r="C685" s="180"/>
      <c r="D685" s="181"/>
      <c r="E685" s="181"/>
      <c r="F685" s="181"/>
    </row>
    <row r="686" spans="2:6" ht="12.75">
      <c r="B686" s="179"/>
      <c r="C686" s="180"/>
      <c r="D686" s="181"/>
      <c r="E686" s="181"/>
      <c r="F686" s="181"/>
    </row>
    <row r="687" spans="2:6" ht="12.75">
      <c r="B687" s="179"/>
      <c r="C687" s="180"/>
      <c r="D687" s="181"/>
      <c r="E687" s="181"/>
      <c r="F687" s="181"/>
    </row>
    <row r="688" spans="2:6" ht="12.75">
      <c r="B688" s="179"/>
      <c r="C688" s="180"/>
      <c r="D688" s="181"/>
      <c r="E688" s="181"/>
      <c r="F688" s="181"/>
    </row>
    <row r="689" spans="2:6" ht="12.75">
      <c r="B689" s="179"/>
      <c r="C689" s="180"/>
      <c r="D689" s="181"/>
      <c r="E689" s="181"/>
      <c r="F689" s="181"/>
    </row>
    <row r="690" spans="2:6" ht="12.75">
      <c r="B690" s="179"/>
      <c r="C690" s="180"/>
      <c r="D690" s="181"/>
      <c r="E690" s="181"/>
      <c r="F690" s="181"/>
    </row>
    <row r="691" spans="2:6" ht="12.75">
      <c r="B691" s="179"/>
      <c r="C691" s="180"/>
      <c r="D691" s="181"/>
      <c r="E691" s="181"/>
      <c r="F691" s="181"/>
    </row>
    <row r="692" spans="2:6" ht="12.75">
      <c r="B692" s="179"/>
      <c r="C692" s="180"/>
      <c r="D692" s="181"/>
      <c r="E692" s="181"/>
      <c r="F692" s="181"/>
    </row>
    <row r="693" spans="2:6" ht="12.75">
      <c r="B693" s="179"/>
      <c r="C693" s="180"/>
      <c r="D693" s="181"/>
      <c r="E693" s="181"/>
      <c r="F693" s="181"/>
    </row>
    <row r="694" spans="2:6" ht="12.75">
      <c r="B694" s="179"/>
      <c r="C694" s="180"/>
      <c r="D694" s="181"/>
      <c r="E694" s="181"/>
      <c r="F694" s="181"/>
    </row>
    <row r="695" spans="2:6" ht="12.75">
      <c r="B695" s="179"/>
      <c r="C695" s="180"/>
      <c r="D695" s="181"/>
      <c r="E695" s="181"/>
      <c r="F695" s="181"/>
    </row>
    <row r="696" spans="2:6" ht="12.75">
      <c r="B696" s="179"/>
      <c r="C696" s="180"/>
      <c r="D696" s="181"/>
      <c r="E696" s="181"/>
      <c r="F696" s="181"/>
    </row>
    <row r="697" spans="2:6" ht="12.75">
      <c r="B697" s="179"/>
      <c r="C697" s="180"/>
      <c r="D697" s="181"/>
      <c r="E697" s="181"/>
      <c r="F697" s="181"/>
    </row>
    <row r="698" spans="2:6" ht="12.75">
      <c r="B698" s="179"/>
      <c r="C698" s="180"/>
      <c r="D698" s="181"/>
      <c r="E698" s="181"/>
      <c r="F698" s="181"/>
    </row>
    <row r="699" spans="2:6" ht="12.75">
      <c r="B699" s="179"/>
      <c r="C699" s="180"/>
      <c r="D699" s="181"/>
      <c r="E699" s="181"/>
      <c r="F699" s="181"/>
    </row>
    <row r="700" spans="2:6" ht="12.75">
      <c r="B700" s="179"/>
      <c r="C700" s="180"/>
      <c r="D700" s="181"/>
      <c r="E700" s="181"/>
      <c r="F700" s="181"/>
    </row>
    <row r="701" spans="2:6" ht="12.75">
      <c r="B701" s="179"/>
      <c r="C701" s="180"/>
      <c r="D701" s="181"/>
      <c r="E701" s="181"/>
      <c r="F701" s="181"/>
    </row>
    <row r="702" spans="2:6" ht="12.75">
      <c r="B702" s="179"/>
      <c r="C702" s="180"/>
      <c r="D702" s="181"/>
      <c r="E702" s="181"/>
      <c r="F702" s="181"/>
    </row>
    <row r="703" spans="2:6" ht="12.75">
      <c r="B703" s="179"/>
      <c r="C703" s="180"/>
      <c r="D703" s="181"/>
      <c r="E703" s="181"/>
      <c r="F703" s="181"/>
    </row>
    <row r="704" spans="2:6" ht="12.75">
      <c r="B704" s="179"/>
      <c r="C704" s="180"/>
      <c r="D704" s="181"/>
      <c r="E704" s="181"/>
      <c r="F704" s="181"/>
    </row>
    <row r="705" spans="2:6" ht="12.75">
      <c r="B705" s="179"/>
      <c r="C705" s="180"/>
      <c r="D705" s="181"/>
      <c r="E705" s="181"/>
      <c r="F705" s="181"/>
    </row>
    <row r="706" spans="2:6" ht="12.75">
      <c r="B706" s="179"/>
      <c r="C706" s="180"/>
      <c r="D706" s="181"/>
      <c r="E706" s="181"/>
      <c r="F706" s="181"/>
    </row>
    <row r="707" spans="2:6" ht="12.75">
      <c r="B707" s="179"/>
      <c r="C707" s="180"/>
      <c r="D707" s="181"/>
      <c r="E707" s="181"/>
      <c r="F707" s="181"/>
    </row>
    <row r="708" spans="2:6" ht="12.75">
      <c r="B708" s="179"/>
      <c r="C708" s="180"/>
      <c r="D708" s="181"/>
      <c r="E708" s="181"/>
      <c r="F708" s="181"/>
    </row>
    <row r="709" spans="2:6" ht="12.75">
      <c r="B709" s="179"/>
      <c r="C709" s="180"/>
      <c r="D709" s="181"/>
      <c r="E709" s="181"/>
      <c r="F709" s="181"/>
    </row>
    <row r="710" spans="2:6" ht="12.75">
      <c r="B710" s="179"/>
      <c r="C710" s="180"/>
      <c r="D710" s="181"/>
      <c r="E710" s="181"/>
      <c r="F710" s="181"/>
    </row>
    <row r="711" spans="2:6" ht="12.75">
      <c r="B711" s="179"/>
      <c r="C711" s="180"/>
      <c r="D711" s="181"/>
      <c r="E711" s="181"/>
      <c r="F711" s="181"/>
    </row>
    <row r="712" spans="2:6" ht="12.75">
      <c r="B712" s="179"/>
      <c r="C712" s="180"/>
      <c r="D712" s="181"/>
      <c r="E712" s="181"/>
      <c r="F712" s="181"/>
    </row>
    <row r="713" spans="2:6" ht="12.75">
      <c r="B713" s="179"/>
      <c r="C713" s="180"/>
      <c r="D713" s="181"/>
      <c r="E713" s="181"/>
      <c r="F713" s="181"/>
    </row>
    <row r="714" spans="2:6" ht="12.75">
      <c r="B714" s="179"/>
      <c r="C714" s="180"/>
      <c r="D714" s="181"/>
      <c r="E714" s="181"/>
      <c r="F714" s="181"/>
    </row>
    <row r="715" spans="2:6" ht="12.75">
      <c r="B715" s="179"/>
      <c r="C715" s="180"/>
      <c r="D715" s="181"/>
      <c r="E715" s="181"/>
      <c r="F715" s="181"/>
    </row>
    <row r="716" spans="2:6" ht="12.75">
      <c r="B716" s="179"/>
      <c r="C716" s="180"/>
      <c r="D716" s="181"/>
      <c r="E716" s="181"/>
      <c r="F716" s="181"/>
    </row>
    <row r="717" spans="2:6" ht="12.75">
      <c r="B717" s="179"/>
      <c r="C717" s="180"/>
      <c r="D717" s="181"/>
      <c r="E717" s="181"/>
      <c r="F717" s="181"/>
    </row>
    <row r="718" spans="2:6" ht="12.75">
      <c r="B718" s="179"/>
      <c r="C718" s="180"/>
      <c r="D718" s="181"/>
      <c r="E718" s="181"/>
      <c r="F718" s="181"/>
    </row>
    <row r="719" spans="2:6" ht="12.75">
      <c r="B719" s="179"/>
      <c r="C719" s="180"/>
      <c r="D719" s="181"/>
      <c r="E719" s="181"/>
      <c r="F719" s="181"/>
    </row>
    <row r="720" spans="2:6" ht="12.75">
      <c r="B720" s="179"/>
      <c r="C720" s="180"/>
      <c r="D720" s="181"/>
      <c r="E720" s="181"/>
      <c r="F720" s="181"/>
    </row>
    <row r="721" spans="2:6" ht="12.75">
      <c r="B721" s="179"/>
      <c r="C721" s="180"/>
      <c r="D721" s="181"/>
      <c r="E721" s="181"/>
      <c r="F721" s="181"/>
    </row>
    <row r="722" spans="2:6" ht="12.75">
      <c r="B722" s="179"/>
      <c r="C722" s="180"/>
      <c r="D722" s="181"/>
      <c r="E722" s="181"/>
      <c r="F722" s="181"/>
    </row>
    <row r="723" spans="2:6" ht="12.75">
      <c r="B723" s="179"/>
      <c r="C723" s="180"/>
      <c r="D723" s="181"/>
      <c r="E723" s="181"/>
      <c r="F723" s="181"/>
    </row>
    <row r="724" spans="2:6" ht="12.75">
      <c r="B724" s="179"/>
      <c r="C724" s="180"/>
      <c r="D724" s="181"/>
      <c r="E724" s="181"/>
      <c r="F724" s="181"/>
    </row>
    <row r="725" spans="2:6" ht="12.75">
      <c r="B725" s="179"/>
      <c r="C725" s="180"/>
      <c r="D725" s="181"/>
      <c r="E725" s="181"/>
      <c r="F725" s="181"/>
    </row>
    <row r="726" spans="2:6" ht="12.75">
      <c r="B726" s="179"/>
      <c r="C726" s="180"/>
      <c r="D726" s="181"/>
      <c r="E726" s="181"/>
      <c r="F726" s="181"/>
    </row>
    <row r="727" spans="2:6" ht="12.75">
      <c r="B727" s="179"/>
      <c r="C727" s="180"/>
      <c r="D727" s="181"/>
      <c r="E727" s="181"/>
      <c r="F727" s="181"/>
    </row>
    <row r="728" spans="2:6" ht="12.75">
      <c r="B728" s="179"/>
      <c r="C728" s="180"/>
      <c r="D728" s="181"/>
      <c r="E728" s="181"/>
      <c r="F728" s="181"/>
    </row>
    <row r="729" spans="2:6" ht="12.75">
      <c r="B729" s="179"/>
      <c r="C729" s="180"/>
      <c r="D729" s="181"/>
      <c r="E729" s="181"/>
      <c r="F729" s="181"/>
    </row>
    <row r="730" spans="2:6" ht="12.75">
      <c r="B730" s="179"/>
      <c r="C730" s="180"/>
      <c r="D730" s="181"/>
      <c r="E730" s="181"/>
      <c r="F730" s="181"/>
    </row>
    <row r="731" spans="2:6" ht="12.75">
      <c r="B731" s="179"/>
      <c r="C731" s="180"/>
      <c r="D731" s="181"/>
      <c r="E731" s="181"/>
      <c r="F731" s="181"/>
    </row>
    <row r="732" spans="2:6" ht="12.75">
      <c r="B732" s="179"/>
      <c r="C732" s="180"/>
      <c r="D732" s="181"/>
      <c r="E732" s="181"/>
      <c r="F732" s="181"/>
    </row>
    <row r="733" spans="2:6" ht="12.75">
      <c r="B733" s="179"/>
      <c r="C733" s="180"/>
      <c r="D733" s="181"/>
      <c r="E733" s="181"/>
      <c r="F733" s="181"/>
    </row>
    <row r="734" spans="2:6" ht="12.75">
      <c r="B734" s="179"/>
      <c r="C734" s="180"/>
      <c r="D734" s="181"/>
      <c r="E734" s="181"/>
      <c r="F734" s="181"/>
    </row>
    <row r="735" spans="2:6" ht="12.75">
      <c r="B735" s="179"/>
      <c r="C735" s="180"/>
      <c r="D735" s="181"/>
      <c r="E735" s="181"/>
      <c r="F735" s="181"/>
    </row>
    <row r="736" spans="2:6" ht="12.75">
      <c r="B736" s="179"/>
      <c r="C736" s="180"/>
      <c r="D736" s="181"/>
      <c r="E736" s="181"/>
      <c r="F736" s="181"/>
    </row>
    <row r="737" spans="2:6" ht="12.75">
      <c r="B737" s="179"/>
      <c r="C737" s="180"/>
      <c r="D737" s="181"/>
      <c r="E737" s="181"/>
      <c r="F737" s="181"/>
    </row>
    <row r="738" spans="2:6" ht="12.75">
      <c r="B738" s="179"/>
      <c r="C738" s="180"/>
      <c r="D738" s="181"/>
      <c r="E738" s="181"/>
      <c r="F738" s="181"/>
    </row>
    <row r="739" spans="2:6" ht="12.75">
      <c r="B739" s="179"/>
      <c r="C739" s="180"/>
      <c r="D739" s="181"/>
      <c r="E739" s="181"/>
      <c r="F739" s="181"/>
    </row>
    <row r="740" spans="2:6" ht="12.75">
      <c r="B740" s="179"/>
      <c r="C740" s="180"/>
      <c r="D740" s="181"/>
      <c r="E740" s="181"/>
      <c r="F740" s="181"/>
    </row>
    <row r="741" spans="2:6" ht="12.75">
      <c r="B741" s="179"/>
      <c r="C741" s="180"/>
      <c r="D741" s="181"/>
      <c r="E741" s="181"/>
      <c r="F741" s="181"/>
    </row>
    <row r="742" spans="2:6" ht="12.75">
      <c r="B742" s="179"/>
      <c r="C742" s="180"/>
      <c r="D742" s="181"/>
      <c r="E742" s="181"/>
      <c r="F742" s="181"/>
    </row>
    <row r="743" spans="2:6" ht="12.75">
      <c r="B743" s="179"/>
      <c r="C743" s="180"/>
      <c r="D743" s="181"/>
      <c r="E743" s="181"/>
      <c r="F743" s="181"/>
    </row>
    <row r="744" spans="2:6" ht="12.75">
      <c r="B744" s="179"/>
      <c r="C744" s="180"/>
      <c r="D744" s="181"/>
      <c r="E744" s="181"/>
      <c r="F744" s="181"/>
    </row>
    <row r="745" spans="2:6" ht="12.75">
      <c r="B745" s="179"/>
      <c r="C745" s="180"/>
      <c r="D745" s="181"/>
      <c r="E745" s="181"/>
      <c r="F745" s="181"/>
    </row>
    <row r="746" spans="2:6" ht="12.75">
      <c r="B746" s="179"/>
      <c r="C746" s="180"/>
      <c r="D746" s="181"/>
      <c r="E746" s="181"/>
      <c r="F746" s="181"/>
    </row>
    <row r="747" spans="2:6" ht="12.75">
      <c r="B747" s="179"/>
      <c r="C747" s="180"/>
      <c r="D747" s="181"/>
      <c r="E747" s="181"/>
      <c r="F747" s="181"/>
    </row>
    <row r="748" spans="2:6" ht="12.75">
      <c r="B748" s="179"/>
      <c r="C748" s="180"/>
      <c r="D748" s="181"/>
      <c r="E748" s="181"/>
      <c r="F748" s="181"/>
    </row>
    <row r="749" spans="2:6" ht="12.75">
      <c r="B749" s="179"/>
      <c r="C749" s="180"/>
      <c r="D749" s="181"/>
      <c r="E749" s="181"/>
      <c r="F749" s="181"/>
    </row>
    <row r="750" spans="2:6" ht="12.75">
      <c r="B750" s="179"/>
      <c r="C750" s="180"/>
      <c r="D750" s="181"/>
      <c r="E750" s="181"/>
      <c r="F750" s="181"/>
    </row>
    <row r="751" spans="2:6" ht="12.75">
      <c r="B751" s="179"/>
      <c r="C751" s="180"/>
      <c r="D751" s="181"/>
      <c r="E751" s="181"/>
      <c r="F751" s="181"/>
    </row>
    <row r="752" spans="2:6" ht="12.75">
      <c r="B752" s="179"/>
      <c r="C752" s="180"/>
      <c r="D752" s="181"/>
      <c r="E752" s="181"/>
      <c r="F752" s="181"/>
    </row>
    <row r="753" spans="2:6" ht="12.75">
      <c r="B753" s="179"/>
      <c r="C753" s="180"/>
      <c r="D753" s="181"/>
      <c r="E753" s="181"/>
      <c r="F753" s="181"/>
    </row>
    <row r="754" spans="2:6" ht="12.75">
      <c r="B754" s="179"/>
      <c r="C754" s="180"/>
      <c r="D754" s="181"/>
      <c r="E754" s="181"/>
      <c r="F754" s="181"/>
    </row>
    <row r="755" spans="2:6" ht="12.75">
      <c r="B755" s="179"/>
      <c r="C755" s="180"/>
      <c r="D755" s="181"/>
      <c r="E755" s="181"/>
      <c r="F755" s="181"/>
    </row>
    <row r="756" spans="2:6" ht="12.75">
      <c r="B756" s="179"/>
      <c r="C756" s="180"/>
      <c r="D756" s="181"/>
      <c r="E756" s="181"/>
      <c r="F756" s="181"/>
    </row>
    <row r="757" spans="2:6" ht="12.75">
      <c r="B757" s="179"/>
      <c r="C757" s="180"/>
      <c r="D757" s="181"/>
      <c r="E757" s="181"/>
      <c r="F757" s="181"/>
    </row>
    <row r="758" spans="2:6" ht="12.75">
      <c r="B758" s="179"/>
      <c r="C758" s="180"/>
      <c r="D758" s="181"/>
      <c r="E758" s="181"/>
      <c r="F758" s="181"/>
    </row>
    <row r="759" spans="2:6" ht="12.75">
      <c r="B759" s="179"/>
      <c r="C759" s="180"/>
      <c r="D759" s="181"/>
      <c r="E759" s="181"/>
      <c r="F759" s="181"/>
    </row>
    <row r="760" spans="2:6" ht="12.75">
      <c r="B760" s="179"/>
      <c r="C760" s="180"/>
      <c r="D760" s="181"/>
      <c r="E760" s="181"/>
      <c r="F760" s="181"/>
    </row>
    <row r="761" spans="2:6" ht="12.75">
      <c r="B761" s="179"/>
      <c r="C761" s="180"/>
      <c r="D761" s="181"/>
      <c r="E761" s="181"/>
      <c r="F761" s="181"/>
    </row>
    <row r="762" spans="2:6" ht="12.75">
      <c r="B762" s="179"/>
      <c r="C762" s="180"/>
      <c r="D762" s="181"/>
      <c r="E762" s="181"/>
      <c r="F762" s="181"/>
    </row>
    <row r="763" spans="2:6" ht="12.75">
      <c r="B763" s="179"/>
      <c r="C763" s="180"/>
      <c r="D763" s="181"/>
      <c r="E763" s="181"/>
      <c r="F763" s="181"/>
    </row>
    <row r="764" spans="2:6" ht="12.75">
      <c r="B764" s="179"/>
      <c r="C764" s="180"/>
      <c r="D764" s="181"/>
      <c r="E764" s="181"/>
      <c r="F764" s="181"/>
    </row>
    <row r="765" spans="2:6" ht="12.75">
      <c r="B765" s="179"/>
      <c r="C765" s="180"/>
      <c r="D765" s="181"/>
      <c r="E765" s="181"/>
      <c r="F765" s="181"/>
    </row>
    <row r="766" spans="2:6" ht="12.75">
      <c r="B766" s="179"/>
      <c r="C766" s="180"/>
      <c r="D766" s="181"/>
      <c r="E766" s="181"/>
      <c r="F766" s="181"/>
    </row>
    <row r="767" spans="2:6" ht="12.75">
      <c r="B767" s="179"/>
      <c r="C767" s="180"/>
      <c r="D767" s="181"/>
      <c r="E767" s="181"/>
      <c r="F767" s="181"/>
    </row>
    <row r="768" spans="2:6" ht="12.75">
      <c r="B768" s="179"/>
      <c r="C768" s="180"/>
      <c r="D768" s="181"/>
      <c r="E768" s="181"/>
      <c r="F768" s="181"/>
    </row>
    <row r="769" spans="2:6" ht="12.75">
      <c r="B769" s="179"/>
      <c r="C769" s="180"/>
      <c r="D769" s="181"/>
      <c r="E769" s="181"/>
      <c r="F769" s="181"/>
    </row>
    <row r="770" spans="2:6" ht="12.75">
      <c r="B770" s="179"/>
      <c r="C770" s="180"/>
      <c r="D770" s="181"/>
      <c r="E770" s="181"/>
      <c r="F770" s="181"/>
    </row>
    <row r="771" spans="2:6" ht="12.75">
      <c r="B771" s="179"/>
      <c r="C771" s="180"/>
      <c r="D771" s="181"/>
      <c r="E771" s="181"/>
      <c r="F771" s="181"/>
    </row>
    <row r="772" spans="2:6" ht="12.75">
      <c r="B772" s="179"/>
      <c r="C772" s="180"/>
      <c r="D772" s="181"/>
      <c r="E772" s="181"/>
      <c r="F772" s="181"/>
    </row>
    <row r="773" spans="2:6" ht="12.75">
      <c r="B773" s="179"/>
      <c r="C773" s="180"/>
      <c r="D773" s="181"/>
      <c r="E773" s="181"/>
      <c r="F773" s="181"/>
    </row>
    <row r="774" spans="2:6" ht="12.75">
      <c r="B774" s="179"/>
      <c r="C774" s="180"/>
      <c r="D774" s="181"/>
      <c r="E774" s="181"/>
      <c r="F774" s="181"/>
    </row>
    <row r="775" spans="2:6" ht="12.75">
      <c r="B775" s="179"/>
      <c r="C775" s="180"/>
      <c r="D775" s="181"/>
      <c r="E775" s="181"/>
      <c r="F775" s="181"/>
    </row>
    <row r="776" spans="2:6" ht="12.75">
      <c r="B776" s="179"/>
      <c r="C776" s="180"/>
      <c r="D776" s="181"/>
      <c r="E776" s="181"/>
      <c r="F776" s="181"/>
    </row>
    <row r="777" spans="2:6" ht="12.75">
      <c r="B777" s="179"/>
      <c r="C777" s="180"/>
      <c r="D777" s="181"/>
      <c r="E777" s="181"/>
      <c r="F777" s="181"/>
    </row>
    <row r="778" spans="2:6" ht="12.75">
      <c r="B778" s="179"/>
      <c r="C778" s="180"/>
      <c r="D778" s="181"/>
      <c r="E778" s="181"/>
      <c r="F778" s="181"/>
    </row>
    <row r="779" spans="2:6" ht="12.75">
      <c r="B779" s="179"/>
      <c r="C779" s="180"/>
      <c r="D779" s="181"/>
      <c r="E779" s="181"/>
      <c r="F779" s="181"/>
    </row>
    <row r="780" spans="2:6" ht="12.75">
      <c r="B780" s="179"/>
      <c r="C780" s="180"/>
      <c r="D780" s="181"/>
      <c r="E780" s="181"/>
      <c r="F780" s="181"/>
    </row>
    <row r="781" spans="2:6" ht="12.75">
      <c r="B781" s="179"/>
      <c r="C781" s="180"/>
      <c r="D781" s="181"/>
      <c r="E781" s="181"/>
      <c r="F781" s="181"/>
    </row>
    <row r="782" spans="2:6" ht="12.75">
      <c r="B782" s="179"/>
      <c r="C782" s="180"/>
      <c r="D782" s="181"/>
      <c r="E782" s="181"/>
      <c r="F782" s="181"/>
    </row>
    <row r="783" spans="2:6" ht="12.75">
      <c r="B783" s="179"/>
      <c r="C783" s="180"/>
      <c r="D783" s="181"/>
      <c r="E783" s="181"/>
      <c r="F783" s="181"/>
    </row>
    <row r="784" spans="2:6" ht="12.75">
      <c r="B784" s="179"/>
      <c r="C784" s="180"/>
      <c r="D784" s="181"/>
      <c r="E784" s="181"/>
      <c r="F784" s="181"/>
    </row>
    <row r="785" spans="2:6" ht="12.75">
      <c r="B785" s="179"/>
      <c r="C785" s="180"/>
      <c r="D785" s="181"/>
      <c r="E785" s="181"/>
      <c r="F785" s="181"/>
    </row>
    <row r="786" spans="2:6" ht="12.75">
      <c r="B786" s="179"/>
      <c r="C786" s="180"/>
      <c r="D786" s="181"/>
      <c r="E786" s="181"/>
      <c r="F786" s="181"/>
    </row>
    <row r="787" spans="2:6" ht="12.75">
      <c r="B787" s="179"/>
      <c r="C787" s="180"/>
      <c r="D787" s="181"/>
      <c r="E787" s="181"/>
      <c r="F787" s="181"/>
    </row>
    <row r="788" spans="2:6" ht="12.75">
      <c r="B788" s="179"/>
      <c r="C788" s="180"/>
      <c r="D788" s="181"/>
      <c r="E788" s="181"/>
      <c r="F788" s="181"/>
    </row>
    <row r="789" spans="2:6" ht="12.75">
      <c r="B789" s="179"/>
      <c r="C789" s="180"/>
      <c r="D789" s="181"/>
      <c r="E789" s="181"/>
      <c r="F789" s="181"/>
    </row>
    <row r="790" spans="2:6" ht="12.75">
      <c r="B790" s="179"/>
      <c r="C790" s="180"/>
      <c r="D790" s="181"/>
      <c r="E790" s="181"/>
      <c r="F790" s="181"/>
    </row>
    <row r="791" spans="2:6" ht="12.75">
      <c r="B791" s="179"/>
      <c r="C791" s="180"/>
      <c r="D791" s="181"/>
      <c r="E791" s="181"/>
      <c r="F791" s="181"/>
    </row>
    <row r="792" spans="2:6" ht="12.75">
      <c r="B792" s="179"/>
      <c r="C792" s="180"/>
      <c r="D792" s="181"/>
      <c r="E792" s="181"/>
      <c r="F792" s="181"/>
    </row>
    <row r="793" spans="2:6" ht="12.75">
      <c r="B793" s="179"/>
      <c r="C793" s="180"/>
      <c r="D793" s="181"/>
      <c r="E793" s="181"/>
      <c r="F793" s="181"/>
    </row>
    <row r="794" spans="2:6" ht="12.75">
      <c r="B794" s="179"/>
      <c r="C794" s="180"/>
      <c r="D794" s="181"/>
      <c r="E794" s="181"/>
      <c r="F794" s="181"/>
    </row>
    <row r="795" spans="2:6" ht="12.75">
      <c r="B795" s="179"/>
      <c r="C795" s="180"/>
      <c r="D795" s="181"/>
      <c r="E795" s="181"/>
      <c r="F795" s="181"/>
    </row>
    <row r="796" spans="2:6" ht="12.75">
      <c r="B796" s="179"/>
      <c r="C796" s="180"/>
      <c r="D796" s="181"/>
      <c r="E796" s="181"/>
      <c r="F796" s="181"/>
    </row>
    <row r="797" spans="2:6" ht="12.75">
      <c r="B797" s="179"/>
      <c r="C797" s="180"/>
      <c r="D797" s="181"/>
      <c r="E797" s="181"/>
      <c r="F797" s="181"/>
    </row>
    <row r="798" spans="2:6" ht="12.75">
      <c r="B798" s="179"/>
      <c r="C798" s="180"/>
      <c r="D798" s="181"/>
      <c r="E798" s="181"/>
      <c r="F798" s="181"/>
    </row>
    <row r="799" spans="2:6" ht="12.75">
      <c r="B799" s="179"/>
      <c r="C799" s="180"/>
      <c r="D799" s="181"/>
      <c r="E799" s="181"/>
      <c r="F799" s="181"/>
    </row>
    <row r="800" spans="2:6" ht="12.75">
      <c r="B800" s="179"/>
      <c r="C800" s="180"/>
      <c r="D800" s="181"/>
      <c r="E800" s="181"/>
      <c r="F800" s="181"/>
    </row>
    <row r="801" spans="2:6" ht="12.75">
      <c r="B801" s="179"/>
      <c r="C801" s="180"/>
      <c r="D801" s="181"/>
      <c r="E801" s="181"/>
      <c r="F801" s="181"/>
    </row>
    <row r="802" spans="2:6" ht="12.75">
      <c r="B802" s="179"/>
      <c r="C802" s="180"/>
      <c r="D802" s="181"/>
      <c r="E802" s="181"/>
      <c r="F802" s="181"/>
    </row>
    <row r="803" spans="2:6" ht="12.75">
      <c r="B803" s="179"/>
      <c r="C803" s="180"/>
      <c r="D803" s="181"/>
      <c r="E803" s="181"/>
      <c r="F803" s="181"/>
    </row>
    <row r="804" spans="2:6" ht="12.75">
      <c r="B804" s="179"/>
      <c r="C804" s="180"/>
      <c r="D804" s="181"/>
      <c r="E804" s="181"/>
      <c r="F804" s="181"/>
    </row>
    <row r="805" spans="2:6" ht="12.75">
      <c r="B805" s="179"/>
      <c r="C805" s="180"/>
      <c r="D805" s="181"/>
      <c r="E805" s="181"/>
      <c r="F805" s="181"/>
    </row>
    <row r="806" spans="2:6" ht="12.75">
      <c r="B806" s="179"/>
      <c r="C806" s="180"/>
      <c r="D806" s="181"/>
      <c r="E806" s="181"/>
      <c r="F806" s="181"/>
    </row>
    <row r="807" spans="2:6" ht="12.75">
      <c r="B807" s="179"/>
      <c r="C807" s="180"/>
      <c r="D807" s="181"/>
      <c r="E807" s="181"/>
      <c r="F807" s="181"/>
    </row>
    <row r="808" spans="2:6" ht="12.75">
      <c r="B808" s="179"/>
      <c r="C808" s="180"/>
      <c r="D808" s="181"/>
      <c r="E808" s="181"/>
      <c r="F808" s="181"/>
    </row>
    <row r="809" spans="2:6" ht="12.75">
      <c r="B809" s="179"/>
      <c r="C809" s="180"/>
      <c r="D809" s="181"/>
      <c r="E809" s="181"/>
      <c r="F809" s="181"/>
    </row>
    <row r="810" spans="2:6" ht="12.75">
      <c r="B810" s="179"/>
      <c r="C810" s="180"/>
      <c r="D810" s="181"/>
      <c r="E810" s="181"/>
      <c r="F810" s="181"/>
    </row>
    <row r="811" spans="2:6" ht="12.75">
      <c r="B811" s="179"/>
      <c r="C811" s="180"/>
      <c r="D811" s="181"/>
      <c r="E811" s="181"/>
      <c r="F811" s="181"/>
    </row>
    <row r="812" spans="2:6" ht="12.75">
      <c r="B812" s="179"/>
      <c r="C812" s="180"/>
      <c r="D812" s="181"/>
      <c r="E812" s="181"/>
      <c r="F812" s="181"/>
    </row>
    <row r="813" spans="2:6" ht="12.75">
      <c r="B813" s="179"/>
      <c r="C813" s="180"/>
      <c r="D813" s="181"/>
      <c r="E813" s="181"/>
      <c r="F813" s="181"/>
    </row>
    <row r="814" spans="2:6" ht="12.75">
      <c r="B814" s="179"/>
      <c r="C814" s="180"/>
      <c r="D814" s="181"/>
      <c r="E814" s="181"/>
      <c r="F814" s="181"/>
    </row>
    <row r="815" spans="2:6" ht="12.75">
      <c r="B815" s="179"/>
      <c r="C815" s="180"/>
      <c r="D815" s="181"/>
      <c r="E815" s="181"/>
      <c r="F815" s="181"/>
    </row>
    <row r="816" spans="2:6" ht="12.75">
      <c r="B816" s="179"/>
      <c r="C816" s="180"/>
      <c r="D816" s="181"/>
      <c r="E816" s="181"/>
      <c r="F816" s="181"/>
    </row>
    <row r="817" spans="2:6" ht="12.75">
      <c r="B817" s="179"/>
      <c r="C817" s="180"/>
      <c r="D817" s="181"/>
      <c r="E817" s="181"/>
      <c r="F817" s="181"/>
    </row>
    <row r="818" spans="2:6" ht="12.75">
      <c r="B818" s="179"/>
      <c r="C818" s="180"/>
      <c r="D818" s="181"/>
      <c r="E818" s="181"/>
      <c r="F818" s="181"/>
    </row>
    <row r="819" spans="2:6" ht="12.75">
      <c r="B819" s="179"/>
      <c r="C819" s="180"/>
      <c r="D819" s="181"/>
      <c r="E819" s="181"/>
      <c r="F819" s="181"/>
    </row>
    <row r="820" spans="2:6" ht="12.75">
      <c r="B820" s="179"/>
      <c r="C820" s="180"/>
      <c r="D820" s="181"/>
      <c r="E820" s="181"/>
      <c r="F820" s="181"/>
    </row>
    <row r="821" spans="2:6" ht="12.75">
      <c r="B821" s="179"/>
      <c r="C821" s="180"/>
      <c r="D821" s="181"/>
      <c r="E821" s="181"/>
      <c r="F821" s="181"/>
    </row>
    <row r="822" spans="2:6" ht="12.75">
      <c r="B822" s="179"/>
      <c r="C822" s="180"/>
      <c r="D822" s="181"/>
      <c r="E822" s="181"/>
      <c r="F822" s="181"/>
    </row>
    <row r="823" spans="2:6" ht="12.75">
      <c r="B823" s="179"/>
      <c r="C823" s="180"/>
      <c r="D823" s="181"/>
      <c r="E823" s="181"/>
      <c r="F823" s="181"/>
    </row>
    <row r="824" spans="2:6" ht="12.75">
      <c r="B824" s="179"/>
      <c r="C824" s="180"/>
      <c r="D824" s="181"/>
      <c r="E824" s="181"/>
      <c r="F824" s="181"/>
    </row>
    <row r="825" spans="2:6" ht="12.75">
      <c r="B825" s="179"/>
      <c r="C825" s="180"/>
      <c r="D825" s="181"/>
      <c r="E825" s="181"/>
      <c r="F825" s="181"/>
    </row>
    <row r="826" spans="2:6" ht="12.75">
      <c r="B826" s="179"/>
      <c r="C826" s="180"/>
      <c r="D826" s="181"/>
      <c r="E826" s="181"/>
      <c r="F826" s="181"/>
    </row>
    <row r="827" spans="2:6" ht="12.75">
      <c r="B827" s="179"/>
      <c r="C827" s="180"/>
      <c r="D827" s="181"/>
      <c r="E827" s="181"/>
      <c r="F827" s="181"/>
    </row>
    <row r="828" spans="2:6" ht="12.75">
      <c r="B828" s="179"/>
      <c r="C828" s="180"/>
      <c r="D828" s="181"/>
      <c r="E828" s="181"/>
      <c r="F828" s="181"/>
    </row>
    <row r="829" spans="2:6" ht="12.75">
      <c r="B829" s="179"/>
      <c r="C829" s="180"/>
      <c r="D829" s="181"/>
      <c r="E829" s="181"/>
      <c r="F829" s="181"/>
    </row>
    <row r="830" spans="2:6" ht="12.75">
      <c r="B830" s="179"/>
      <c r="C830" s="180"/>
      <c r="D830" s="181"/>
      <c r="E830" s="181"/>
      <c r="F830" s="181"/>
    </row>
    <row r="831" spans="2:6" ht="12.75">
      <c r="B831" s="179"/>
      <c r="C831" s="180"/>
      <c r="D831" s="181"/>
      <c r="E831" s="181"/>
      <c r="F831" s="181"/>
    </row>
    <row r="832" spans="2:6" ht="12.75">
      <c r="B832" s="179"/>
      <c r="C832" s="180"/>
      <c r="D832" s="181"/>
      <c r="E832" s="181"/>
      <c r="F832" s="181"/>
    </row>
    <row r="833" spans="2:6" ht="12.75">
      <c r="B833" s="179"/>
      <c r="C833" s="180"/>
      <c r="D833" s="181"/>
      <c r="E833" s="181"/>
      <c r="F833" s="181"/>
    </row>
    <row r="834" spans="2:6" ht="12.75">
      <c r="B834" s="179"/>
      <c r="C834" s="180"/>
      <c r="D834" s="181"/>
      <c r="E834" s="181"/>
      <c r="F834" s="181"/>
    </row>
    <row r="835" spans="2:6" ht="12.75">
      <c r="B835" s="179"/>
      <c r="C835" s="180"/>
      <c r="D835" s="181"/>
      <c r="E835" s="181"/>
      <c r="F835" s="181"/>
    </row>
    <row r="836" spans="2:6" ht="12.75">
      <c r="B836" s="179"/>
      <c r="C836" s="180"/>
      <c r="D836" s="181"/>
      <c r="E836" s="181"/>
      <c r="F836" s="181"/>
    </row>
    <row r="837" spans="2:6" ht="12.75">
      <c r="B837" s="179"/>
      <c r="C837" s="180"/>
      <c r="D837" s="181"/>
      <c r="E837" s="181"/>
      <c r="F837" s="181"/>
    </row>
    <row r="838" spans="2:6" ht="12.75">
      <c r="B838" s="179"/>
      <c r="C838" s="180"/>
      <c r="D838" s="181"/>
      <c r="E838" s="181"/>
      <c r="F838" s="181"/>
    </row>
    <row r="839" spans="2:6" ht="12.75">
      <c r="B839" s="179"/>
      <c r="C839" s="180"/>
      <c r="D839" s="181"/>
      <c r="E839" s="181"/>
      <c r="F839" s="181"/>
    </row>
    <row r="840" spans="2:6" ht="12.75">
      <c r="B840" s="179"/>
      <c r="C840" s="180"/>
      <c r="D840" s="181"/>
      <c r="E840" s="181"/>
      <c r="F840" s="181"/>
    </row>
    <row r="841" spans="2:6" ht="12.75">
      <c r="B841" s="179"/>
      <c r="C841" s="180"/>
      <c r="D841" s="181"/>
      <c r="E841" s="181"/>
      <c r="F841" s="181"/>
    </row>
    <row r="842" spans="2:6" ht="12.75">
      <c r="B842" s="179"/>
      <c r="C842" s="180"/>
      <c r="D842" s="181"/>
      <c r="E842" s="181"/>
      <c r="F842" s="181"/>
    </row>
    <row r="843" spans="2:6" ht="12.75">
      <c r="B843" s="179"/>
      <c r="C843" s="180"/>
      <c r="D843" s="181"/>
      <c r="E843" s="181"/>
      <c r="F843" s="181"/>
    </row>
    <row r="844" spans="2:6" ht="12.75">
      <c r="B844" s="179"/>
      <c r="C844" s="180"/>
      <c r="D844" s="181"/>
      <c r="E844" s="181"/>
      <c r="F844" s="181"/>
    </row>
    <row r="845" spans="2:6" ht="12.75">
      <c r="B845" s="179"/>
      <c r="C845" s="180"/>
      <c r="D845" s="181"/>
      <c r="E845" s="181"/>
      <c r="F845" s="181"/>
    </row>
    <row r="846" spans="2:6" ht="12.75">
      <c r="B846" s="179"/>
      <c r="C846" s="180"/>
      <c r="D846" s="181"/>
      <c r="E846" s="181"/>
      <c r="F846" s="181"/>
    </row>
    <row r="847" spans="2:6" ht="12.75">
      <c r="B847" s="179"/>
      <c r="C847" s="180"/>
      <c r="D847" s="181"/>
      <c r="E847" s="181"/>
      <c r="F847" s="181"/>
    </row>
    <row r="848" spans="2:6" ht="12.75">
      <c r="B848" s="179"/>
      <c r="C848" s="180"/>
      <c r="D848" s="181"/>
      <c r="E848" s="181"/>
      <c r="F848" s="181"/>
    </row>
    <row r="849" spans="2:6" ht="12.75">
      <c r="B849" s="179"/>
      <c r="C849" s="180"/>
      <c r="D849" s="181"/>
      <c r="E849" s="181"/>
      <c r="F849" s="181"/>
    </row>
    <row r="850" spans="2:6" ht="12.75">
      <c r="B850" s="179"/>
      <c r="C850" s="180"/>
      <c r="D850" s="181"/>
      <c r="E850" s="181"/>
      <c r="F850" s="181"/>
    </row>
    <row r="851" spans="2:6" ht="12.75">
      <c r="B851" s="179"/>
      <c r="C851" s="180"/>
      <c r="D851" s="181"/>
      <c r="E851" s="181"/>
      <c r="F851" s="181"/>
    </row>
    <row r="852" spans="2:6" ht="12.75">
      <c r="B852" s="179"/>
      <c r="C852" s="180"/>
      <c r="D852" s="181"/>
      <c r="E852" s="181"/>
      <c r="F852" s="181"/>
    </row>
    <row r="853" spans="2:6" ht="12.75">
      <c r="B853" s="179"/>
      <c r="C853" s="180"/>
      <c r="D853" s="181"/>
      <c r="E853" s="181"/>
      <c r="F853" s="181"/>
    </row>
    <row r="854" spans="2:6" ht="12.75">
      <c r="B854" s="179"/>
      <c r="C854" s="180"/>
      <c r="D854" s="181"/>
      <c r="E854" s="181"/>
      <c r="F854" s="181"/>
    </row>
    <row r="855" spans="2:6" ht="12.75">
      <c r="B855" s="179"/>
      <c r="C855" s="180"/>
      <c r="D855" s="181"/>
      <c r="E855" s="181"/>
      <c r="F855" s="181"/>
    </row>
    <row r="856" spans="2:6" ht="12.75">
      <c r="B856" s="179"/>
      <c r="C856" s="180"/>
      <c r="D856" s="181"/>
      <c r="E856" s="181"/>
      <c r="F856" s="181"/>
    </row>
    <row r="857" spans="2:6" ht="12.75">
      <c r="B857" s="179"/>
      <c r="C857" s="180"/>
      <c r="D857" s="181"/>
      <c r="E857" s="181"/>
      <c r="F857" s="181"/>
    </row>
    <row r="858" spans="2:6" ht="12.75">
      <c r="B858" s="179"/>
      <c r="C858" s="180"/>
      <c r="D858" s="181"/>
      <c r="E858" s="181"/>
      <c r="F858" s="181"/>
    </row>
    <row r="859" spans="2:6" ht="12.75">
      <c r="B859" s="179"/>
      <c r="C859" s="180"/>
      <c r="D859" s="181"/>
      <c r="E859" s="181"/>
      <c r="F859" s="181"/>
    </row>
    <row r="860" spans="2:6" ht="12.75">
      <c r="B860" s="179"/>
      <c r="C860" s="180"/>
      <c r="D860" s="181"/>
      <c r="E860" s="181"/>
      <c r="F860" s="181"/>
    </row>
    <row r="861" spans="2:6" ht="12.75">
      <c r="B861" s="179"/>
      <c r="C861" s="180"/>
      <c r="D861" s="181"/>
      <c r="E861" s="181"/>
      <c r="F861" s="181"/>
    </row>
    <row r="862" spans="2:6" ht="12.75">
      <c r="B862" s="179"/>
      <c r="C862" s="180"/>
      <c r="D862" s="181"/>
      <c r="E862" s="181"/>
      <c r="F862" s="181"/>
    </row>
    <row r="863" spans="2:6" ht="12.75">
      <c r="B863" s="179"/>
      <c r="C863" s="180"/>
      <c r="D863" s="181"/>
      <c r="E863" s="181"/>
      <c r="F863" s="181"/>
    </row>
    <row r="864" spans="2:6" ht="12.75">
      <c r="B864" s="179"/>
      <c r="C864" s="180"/>
      <c r="D864" s="181"/>
      <c r="E864" s="181"/>
      <c r="F864" s="181"/>
    </row>
    <row r="865" spans="2:6" ht="12.75">
      <c r="B865" s="179"/>
      <c r="C865" s="180"/>
      <c r="D865" s="181"/>
      <c r="E865" s="181"/>
      <c r="F865" s="181"/>
    </row>
    <row r="866" spans="2:6" ht="12.75">
      <c r="B866" s="179"/>
      <c r="C866" s="180"/>
      <c r="D866" s="181"/>
      <c r="E866" s="181"/>
      <c r="F866" s="181"/>
    </row>
    <row r="867" spans="2:6" ht="12.75">
      <c r="B867" s="179"/>
      <c r="C867" s="180"/>
      <c r="D867" s="181"/>
      <c r="E867" s="181"/>
      <c r="F867" s="181"/>
    </row>
    <row r="868" spans="2:6" ht="12.75">
      <c r="B868" s="179"/>
      <c r="C868" s="180"/>
      <c r="D868" s="181"/>
      <c r="E868" s="181"/>
      <c r="F868" s="181"/>
    </row>
    <row r="869" spans="2:6" ht="12.75">
      <c r="B869" s="179"/>
      <c r="C869" s="180"/>
      <c r="D869" s="181"/>
      <c r="E869" s="181"/>
      <c r="F869" s="181"/>
    </row>
    <row r="870" spans="2:6" ht="12.75">
      <c r="B870" s="179"/>
      <c r="C870" s="180"/>
      <c r="D870" s="181"/>
      <c r="E870" s="181"/>
      <c r="F870" s="181"/>
    </row>
    <row r="871" spans="2:6" ht="12.75">
      <c r="B871" s="179"/>
      <c r="C871" s="180"/>
      <c r="D871" s="181"/>
      <c r="E871" s="181"/>
      <c r="F871" s="181"/>
    </row>
    <row r="872" spans="2:6" ht="12.75">
      <c r="B872" s="179"/>
      <c r="C872" s="180"/>
      <c r="D872" s="181"/>
      <c r="E872" s="181"/>
      <c r="F872" s="181"/>
    </row>
    <row r="873" spans="2:6" ht="12.75">
      <c r="B873" s="179"/>
      <c r="C873" s="180"/>
      <c r="D873" s="181"/>
      <c r="E873" s="181"/>
      <c r="F873" s="181"/>
    </row>
    <row r="874" spans="2:6" ht="12.75">
      <c r="B874" s="179"/>
      <c r="C874" s="180"/>
      <c r="D874" s="181"/>
      <c r="E874" s="181"/>
      <c r="F874" s="181"/>
    </row>
    <row r="875" spans="2:6" ht="12.75">
      <c r="B875" s="179"/>
      <c r="C875" s="180"/>
      <c r="D875" s="181"/>
      <c r="E875" s="181"/>
      <c r="F875" s="181"/>
    </row>
    <row r="876" spans="2:6" ht="12.75">
      <c r="B876" s="179"/>
      <c r="C876" s="180"/>
      <c r="D876" s="181"/>
      <c r="E876" s="181"/>
      <c r="F876" s="181"/>
    </row>
    <row r="877" spans="2:6" ht="12.75">
      <c r="B877" s="179"/>
      <c r="C877" s="180"/>
      <c r="D877" s="181"/>
      <c r="E877" s="181"/>
      <c r="F877" s="181"/>
    </row>
    <row r="878" spans="2:6" ht="12.75">
      <c r="B878" s="179"/>
      <c r="C878" s="180"/>
      <c r="D878" s="181"/>
      <c r="E878" s="181"/>
      <c r="F878" s="181"/>
    </row>
    <row r="879" spans="2:6" ht="12.75">
      <c r="B879" s="179"/>
      <c r="C879" s="180"/>
      <c r="D879" s="181"/>
      <c r="E879" s="181"/>
      <c r="F879" s="181"/>
    </row>
    <row r="880" spans="2:6" ht="12.75">
      <c r="B880" s="179"/>
      <c r="C880" s="180"/>
      <c r="D880" s="181"/>
      <c r="E880" s="181"/>
      <c r="F880" s="181"/>
    </row>
    <row r="881" spans="2:6" ht="12.75">
      <c r="B881" s="179"/>
      <c r="C881" s="180"/>
      <c r="D881" s="181"/>
      <c r="E881" s="181"/>
      <c r="F881" s="181"/>
    </row>
    <row r="882" spans="2:6" ht="12.75">
      <c r="B882" s="179"/>
      <c r="C882" s="180"/>
      <c r="D882" s="181"/>
      <c r="E882" s="181"/>
      <c r="F882" s="181"/>
    </row>
    <row r="883" spans="2:6" ht="12.75">
      <c r="B883" s="179"/>
      <c r="C883" s="180"/>
      <c r="D883" s="181"/>
      <c r="E883" s="181"/>
      <c r="F883" s="181"/>
    </row>
    <row r="884" spans="2:6" ht="12.75">
      <c r="B884" s="179"/>
      <c r="C884" s="180"/>
      <c r="D884" s="181"/>
      <c r="E884" s="181"/>
      <c r="F884" s="181"/>
    </row>
    <row r="885" spans="2:6" ht="12.75">
      <c r="B885" s="179"/>
      <c r="C885" s="180"/>
      <c r="D885" s="181"/>
      <c r="E885" s="181"/>
      <c r="F885" s="181"/>
    </row>
    <row r="886" spans="2:6" ht="12.75">
      <c r="B886" s="179"/>
      <c r="C886" s="180"/>
      <c r="D886" s="181"/>
      <c r="E886" s="181"/>
      <c r="F886" s="181"/>
    </row>
    <row r="887" spans="2:6" ht="12.75">
      <c r="B887" s="179"/>
      <c r="C887" s="180"/>
      <c r="D887" s="181"/>
      <c r="E887" s="181"/>
      <c r="F887" s="181"/>
    </row>
    <row r="888" spans="2:6" ht="12.75">
      <c r="B888" s="179"/>
      <c r="C888" s="180"/>
      <c r="D888" s="181"/>
      <c r="E888" s="181"/>
      <c r="F888" s="181"/>
    </row>
    <row r="889" spans="2:6" ht="12.75">
      <c r="B889" s="179"/>
      <c r="C889" s="180"/>
      <c r="D889" s="181"/>
      <c r="E889" s="181"/>
      <c r="F889" s="181"/>
    </row>
    <row r="890" spans="2:6" ht="12.75">
      <c r="B890" s="179"/>
      <c r="C890" s="180"/>
      <c r="D890" s="181"/>
      <c r="E890" s="181"/>
      <c r="F890" s="181"/>
    </row>
    <row r="891" spans="2:6" ht="12.75">
      <c r="B891" s="179"/>
      <c r="C891" s="180"/>
      <c r="D891" s="181"/>
      <c r="E891" s="181"/>
      <c r="F891" s="181"/>
    </row>
    <row r="892" spans="2:6" ht="12.75">
      <c r="B892" s="179"/>
      <c r="C892" s="180"/>
      <c r="D892" s="181"/>
      <c r="E892" s="181"/>
      <c r="F892" s="181"/>
    </row>
    <row r="893" spans="2:6" ht="12.75">
      <c r="B893" s="179"/>
      <c r="C893" s="180"/>
      <c r="D893" s="181"/>
      <c r="E893" s="181"/>
      <c r="F893" s="181"/>
    </row>
    <row r="894" spans="2:6" ht="12.75">
      <c r="B894" s="179"/>
      <c r="C894" s="180"/>
      <c r="D894" s="181"/>
      <c r="E894" s="181"/>
      <c r="F894" s="181"/>
    </row>
    <row r="895" spans="2:6" ht="12.75">
      <c r="B895" s="179"/>
      <c r="C895" s="180"/>
      <c r="D895" s="181"/>
      <c r="E895" s="181"/>
      <c r="F895" s="181"/>
    </row>
    <row r="896" spans="2:6" ht="12.75">
      <c r="B896" s="179"/>
      <c r="C896" s="180"/>
      <c r="D896" s="181"/>
      <c r="E896" s="181"/>
      <c r="F896" s="181"/>
    </row>
    <row r="897" spans="2:6" ht="12.75">
      <c r="B897" s="179"/>
      <c r="C897" s="180"/>
      <c r="D897" s="181"/>
      <c r="E897" s="181"/>
      <c r="F897" s="181"/>
    </row>
    <row r="898" spans="2:6" ht="12.75">
      <c r="B898" s="179"/>
      <c r="C898" s="180"/>
      <c r="D898" s="181"/>
      <c r="E898" s="181"/>
      <c r="F898" s="181"/>
    </row>
    <row r="899" spans="2:6" ht="12.75">
      <c r="B899" s="179"/>
      <c r="C899" s="180"/>
      <c r="D899" s="181"/>
      <c r="E899" s="181"/>
      <c r="F899" s="181"/>
    </row>
    <row r="900" spans="2:6" ht="12.75">
      <c r="B900" s="179"/>
      <c r="C900" s="180"/>
      <c r="D900" s="181"/>
      <c r="E900" s="181"/>
      <c r="F900" s="181"/>
    </row>
    <row r="901" spans="2:6" ht="12.75">
      <c r="B901" s="179"/>
      <c r="C901" s="180"/>
      <c r="D901" s="181"/>
      <c r="E901" s="181"/>
      <c r="F901" s="181"/>
    </row>
    <row r="902" spans="2:6" ht="12.75">
      <c r="B902" s="179"/>
      <c r="C902" s="180"/>
      <c r="D902" s="181"/>
      <c r="E902" s="181"/>
      <c r="F902" s="181"/>
    </row>
    <row r="903" spans="2:6" ht="12.75">
      <c r="B903" s="179"/>
      <c r="C903" s="180"/>
      <c r="D903" s="181"/>
      <c r="E903" s="181"/>
      <c r="F903" s="181"/>
    </row>
    <row r="904" spans="2:6" ht="12.75">
      <c r="B904" s="179"/>
      <c r="C904" s="180"/>
      <c r="D904" s="181"/>
      <c r="E904" s="181"/>
      <c r="F904" s="181"/>
    </row>
    <row r="905" spans="2:6" ht="12.75">
      <c r="B905" s="179"/>
      <c r="C905" s="180"/>
      <c r="D905" s="181"/>
      <c r="E905" s="181"/>
      <c r="F905" s="181"/>
    </row>
    <row r="906" spans="2:6" ht="12.75">
      <c r="B906" s="179"/>
      <c r="C906" s="180"/>
      <c r="D906" s="181"/>
      <c r="E906" s="181"/>
      <c r="F906" s="181"/>
    </row>
    <row r="907" spans="2:6" ht="12.75">
      <c r="B907" s="179"/>
      <c r="C907" s="180"/>
      <c r="D907" s="181"/>
      <c r="E907" s="181"/>
      <c r="F907" s="181"/>
    </row>
    <row r="908" spans="2:6" ht="12.75">
      <c r="B908" s="179"/>
      <c r="C908" s="180"/>
      <c r="D908" s="181"/>
      <c r="E908" s="181"/>
      <c r="F908" s="181"/>
    </row>
    <row r="909" spans="2:6" ht="12.75">
      <c r="B909" s="179"/>
      <c r="C909" s="180"/>
      <c r="D909" s="181"/>
      <c r="E909" s="181"/>
      <c r="F909" s="181"/>
    </row>
    <row r="910" spans="2:6" ht="12.75">
      <c r="B910" s="179"/>
      <c r="C910" s="180"/>
      <c r="D910" s="181"/>
      <c r="E910" s="181"/>
      <c r="F910" s="181"/>
    </row>
    <row r="911" spans="2:6" ht="12.75">
      <c r="B911" s="179"/>
      <c r="C911" s="180"/>
      <c r="D911" s="181"/>
      <c r="E911" s="181"/>
      <c r="F911" s="181"/>
    </row>
    <row r="912" spans="2:6" ht="12.75">
      <c r="B912" s="179"/>
      <c r="C912" s="180"/>
      <c r="D912" s="181"/>
      <c r="E912" s="181"/>
      <c r="F912" s="181"/>
    </row>
    <row r="913" spans="2:6" ht="12.75">
      <c r="B913" s="179"/>
      <c r="C913" s="180"/>
      <c r="D913" s="181"/>
      <c r="E913" s="181"/>
      <c r="F913" s="181"/>
    </row>
    <row r="914" spans="2:6" ht="12.75">
      <c r="B914" s="179"/>
      <c r="C914" s="180"/>
      <c r="D914" s="181"/>
      <c r="E914" s="181"/>
      <c r="F914" s="181"/>
    </row>
    <row r="915" spans="2:6" ht="12.75">
      <c r="B915" s="179"/>
      <c r="C915" s="180"/>
      <c r="D915" s="181"/>
      <c r="E915" s="181"/>
      <c r="F915" s="181"/>
    </row>
    <row r="916" spans="2:6" ht="12.75">
      <c r="B916" s="179"/>
      <c r="C916" s="180"/>
      <c r="D916" s="181"/>
      <c r="E916" s="181"/>
      <c r="F916" s="181"/>
    </row>
    <row r="917" spans="2:6" ht="12.75">
      <c r="B917" s="179"/>
      <c r="C917" s="180"/>
      <c r="D917" s="181"/>
      <c r="E917" s="181"/>
      <c r="F917" s="181"/>
    </row>
    <row r="918" spans="2:6" ht="12.75">
      <c r="B918" s="179"/>
      <c r="C918" s="180"/>
      <c r="D918" s="181"/>
      <c r="E918" s="181"/>
      <c r="F918" s="181"/>
    </row>
    <row r="919" spans="2:6" ht="12.75">
      <c r="B919" s="179"/>
      <c r="C919" s="180"/>
      <c r="D919" s="181"/>
      <c r="E919" s="181"/>
      <c r="F919" s="181"/>
    </row>
    <row r="920" spans="2:6" ht="12.75">
      <c r="B920" s="179"/>
      <c r="C920" s="180"/>
      <c r="D920" s="181"/>
      <c r="E920" s="181"/>
      <c r="F920" s="181"/>
    </row>
    <row r="921" spans="2:6" ht="12.75">
      <c r="B921" s="179"/>
      <c r="C921" s="180"/>
      <c r="D921" s="181"/>
      <c r="E921" s="181"/>
      <c r="F921" s="181"/>
    </row>
    <row r="922" spans="2:6" ht="12.75">
      <c r="B922" s="179"/>
      <c r="C922" s="180"/>
      <c r="D922" s="181"/>
      <c r="E922" s="181"/>
      <c r="F922" s="181"/>
    </row>
    <row r="923" spans="2:6" ht="12.75">
      <c r="B923" s="179"/>
      <c r="C923" s="180"/>
      <c r="D923" s="181"/>
      <c r="E923" s="181"/>
      <c r="F923" s="181"/>
    </row>
    <row r="924" spans="2:6" ht="12.75">
      <c r="B924" s="179"/>
      <c r="C924" s="180"/>
      <c r="D924" s="181"/>
      <c r="E924" s="181"/>
      <c r="F924" s="181"/>
    </row>
    <row r="925" spans="2:6" ht="12.75">
      <c r="B925" s="179"/>
      <c r="C925" s="180"/>
      <c r="D925" s="181"/>
      <c r="E925" s="181"/>
      <c r="F925" s="181"/>
    </row>
    <row r="926" spans="2:6" ht="12.75">
      <c r="B926" s="179"/>
      <c r="C926" s="180"/>
      <c r="D926" s="181"/>
      <c r="E926" s="181"/>
      <c r="F926" s="181"/>
    </row>
    <row r="927" spans="2:6" ht="12.75">
      <c r="B927" s="179"/>
      <c r="C927" s="180"/>
      <c r="D927" s="181"/>
      <c r="E927" s="181"/>
      <c r="F927" s="181"/>
    </row>
    <row r="928" spans="2:6" ht="12.75">
      <c r="B928" s="179"/>
      <c r="C928" s="180"/>
      <c r="D928" s="181"/>
      <c r="E928" s="181"/>
      <c r="F928" s="181"/>
    </row>
    <row r="929" spans="2:6" ht="12.75">
      <c r="B929" s="179"/>
      <c r="C929" s="180"/>
      <c r="D929" s="181"/>
      <c r="E929" s="181"/>
      <c r="F929" s="181"/>
    </row>
    <row r="930" spans="2:6" ht="12.75">
      <c r="B930" s="179"/>
      <c r="C930" s="180"/>
      <c r="D930" s="181"/>
      <c r="E930" s="181"/>
      <c r="F930" s="181"/>
    </row>
    <row r="931" spans="2:6" ht="12.75">
      <c r="B931" s="179"/>
      <c r="C931" s="180"/>
      <c r="D931" s="181"/>
      <c r="E931" s="181"/>
      <c r="F931" s="181"/>
    </row>
    <row r="932" spans="2:6" ht="12.75">
      <c r="B932" s="179"/>
      <c r="C932" s="180"/>
      <c r="D932" s="181"/>
      <c r="E932" s="181"/>
      <c r="F932" s="181"/>
    </row>
    <row r="933" spans="2:6" ht="12.75">
      <c r="B933" s="179"/>
      <c r="C933" s="180"/>
      <c r="D933" s="181"/>
      <c r="E933" s="181"/>
      <c r="F933" s="181"/>
    </row>
    <row r="934" spans="2:6" ht="12.75">
      <c r="B934" s="179"/>
      <c r="C934" s="180"/>
      <c r="D934" s="181"/>
      <c r="E934" s="181"/>
      <c r="F934" s="181"/>
    </row>
    <row r="935" spans="2:6" ht="12.75">
      <c r="B935" s="179"/>
      <c r="C935" s="180"/>
      <c r="D935" s="181"/>
      <c r="E935" s="181"/>
      <c r="F935" s="181"/>
    </row>
    <row r="936" spans="2:6" ht="12.75">
      <c r="B936" s="179"/>
      <c r="C936" s="180"/>
      <c r="D936" s="181"/>
      <c r="E936" s="181"/>
      <c r="F936" s="181"/>
    </row>
    <row r="937" spans="2:6" ht="12.75">
      <c r="B937" s="179"/>
      <c r="C937" s="180"/>
      <c r="D937" s="181"/>
      <c r="E937" s="181"/>
      <c r="F937" s="181"/>
    </row>
    <row r="938" spans="2:6" ht="12.75">
      <c r="B938" s="179"/>
      <c r="C938" s="180"/>
      <c r="D938" s="181"/>
      <c r="E938" s="181"/>
      <c r="F938" s="181"/>
    </row>
    <row r="939" spans="2:6" ht="12.75">
      <c r="B939" s="179"/>
      <c r="C939" s="180"/>
      <c r="D939" s="181"/>
      <c r="E939" s="181"/>
      <c r="F939" s="181"/>
    </row>
    <row r="940" spans="2:6" ht="12.75">
      <c r="B940" s="179"/>
      <c r="C940" s="180"/>
      <c r="D940" s="181"/>
      <c r="E940" s="181"/>
      <c r="F940" s="181"/>
    </row>
    <row r="941" spans="2:6" ht="12.75">
      <c r="B941" s="179"/>
      <c r="C941" s="180"/>
      <c r="D941" s="181"/>
      <c r="E941" s="181"/>
      <c r="F941" s="181"/>
    </row>
    <row r="942" spans="2:6" ht="12.75">
      <c r="B942" s="179"/>
      <c r="C942" s="180"/>
      <c r="D942" s="181"/>
      <c r="E942" s="181"/>
      <c r="F942" s="181"/>
    </row>
    <row r="943" spans="2:6" ht="12.75">
      <c r="B943" s="179"/>
      <c r="C943" s="180"/>
      <c r="D943" s="181"/>
      <c r="E943" s="181"/>
      <c r="F943" s="181"/>
    </row>
    <row r="944" spans="2:6" ht="12.75">
      <c r="B944" s="179"/>
      <c r="C944" s="180"/>
      <c r="D944" s="181"/>
      <c r="E944" s="181"/>
      <c r="F944" s="181"/>
    </row>
    <row r="945" spans="2:6" ht="12.75">
      <c r="B945" s="179"/>
      <c r="C945" s="180"/>
      <c r="D945" s="181"/>
      <c r="E945" s="181"/>
      <c r="F945" s="181"/>
    </row>
    <row r="946" spans="2:6" ht="12.75">
      <c r="B946" s="179"/>
      <c r="C946" s="180"/>
      <c r="D946" s="181"/>
      <c r="E946" s="181"/>
      <c r="F946" s="181"/>
    </row>
    <row r="947" spans="2:6" ht="12.75">
      <c r="B947" s="179"/>
      <c r="C947" s="180"/>
      <c r="D947" s="181"/>
      <c r="E947" s="181"/>
      <c r="F947" s="181"/>
    </row>
    <row r="948" spans="2:6" ht="12.75">
      <c r="B948" s="179"/>
      <c r="C948" s="180"/>
      <c r="D948" s="181"/>
      <c r="E948" s="181"/>
      <c r="F948" s="181"/>
    </row>
    <row r="949" spans="2:6" ht="12.75">
      <c r="B949" s="179"/>
      <c r="C949" s="180"/>
      <c r="D949" s="181"/>
      <c r="E949" s="181"/>
      <c r="F949" s="181"/>
    </row>
    <row r="950" spans="2:6" ht="12.75">
      <c r="B950" s="179"/>
      <c r="C950" s="180"/>
      <c r="D950" s="181"/>
      <c r="E950" s="181"/>
      <c r="F950" s="181"/>
    </row>
    <row r="951" spans="2:6" ht="12.75">
      <c r="B951" s="179"/>
      <c r="C951" s="180"/>
      <c r="D951" s="181"/>
      <c r="E951" s="181"/>
      <c r="F951" s="181"/>
    </row>
    <row r="952" spans="2:6" ht="12.75">
      <c r="B952" s="179"/>
      <c r="C952" s="180"/>
      <c r="D952" s="181"/>
      <c r="E952" s="181"/>
      <c r="F952" s="181"/>
    </row>
    <row r="953" spans="2:6" ht="12.75">
      <c r="B953" s="179"/>
      <c r="C953" s="180"/>
      <c r="D953" s="181"/>
      <c r="E953" s="181"/>
      <c r="F953" s="181"/>
    </row>
    <row r="954" spans="2:6" ht="12.75">
      <c r="B954" s="179"/>
      <c r="C954" s="180"/>
      <c r="D954" s="181"/>
      <c r="E954" s="181"/>
      <c r="F954" s="181"/>
    </row>
    <row r="955" spans="2:6" ht="12.75">
      <c r="B955" s="179"/>
      <c r="C955" s="180"/>
      <c r="D955" s="181"/>
      <c r="E955" s="181"/>
      <c r="F955" s="181"/>
    </row>
    <row r="956" spans="2:6" ht="12.75">
      <c r="B956" s="179"/>
      <c r="C956" s="180"/>
      <c r="D956" s="181"/>
      <c r="E956" s="181"/>
      <c r="F956" s="181"/>
    </row>
    <row r="957" spans="2:6" ht="12.75">
      <c r="B957" s="179"/>
      <c r="C957" s="180"/>
      <c r="D957" s="181"/>
      <c r="E957" s="181"/>
      <c r="F957" s="181"/>
    </row>
    <row r="958" spans="2:6" ht="12.75">
      <c r="B958" s="179"/>
      <c r="C958" s="180"/>
      <c r="D958" s="181"/>
      <c r="E958" s="181"/>
      <c r="F958" s="181"/>
    </row>
    <row r="959" spans="2:6" ht="12.75">
      <c r="B959" s="179"/>
      <c r="C959" s="180"/>
      <c r="D959" s="181"/>
      <c r="E959" s="181"/>
      <c r="F959" s="181"/>
    </row>
    <row r="960" spans="2:6" ht="12.75">
      <c r="B960" s="179"/>
      <c r="C960" s="180"/>
      <c r="D960" s="181"/>
      <c r="E960" s="181"/>
      <c r="F960" s="181"/>
    </row>
    <row r="961" spans="2:6" ht="12.75">
      <c r="B961" s="179"/>
      <c r="C961" s="180"/>
      <c r="D961" s="181"/>
      <c r="E961" s="181"/>
      <c r="F961" s="181"/>
    </row>
    <row r="962" spans="2:6" ht="12.75">
      <c r="B962" s="179"/>
      <c r="C962" s="180"/>
      <c r="D962" s="181"/>
      <c r="E962" s="181"/>
      <c r="F962" s="181"/>
    </row>
    <row r="963" spans="2:6" ht="12.75">
      <c r="B963" s="179"/>
      <c r="C963" s="180"/>
      <c r="D963" s="181"/>
      <c r="E963" s="181"/>
      <c r="F963" s="181"/>
    </row>
    <row r="964" spans="2:6" ht="12.75">
      <c r="B964" s="179"/>
      <c r="C964" s="180"/>
      <c r="D964" s="181"/>
      <c r="E964" s="181"/>
      <c r="F964" s="181"/>
    </row>
    <row r="965" spans="2:6" ht="12.75">
      <c r="B965" s="179"/>
      <c r="C965" s="180"/>
      <c r="D965" s="181"/>
      <c r="E965" s="181"/>
      <c r="F965" s="181"/>
    </row>
    <row r="966" spans="2:6" ht="12.75">
      <c r="B966" s="179"/>
      <c r="C966" s="180"/>
      <c r="D966" s="181"/>
      <c r="E966" s="181"/>
      <c r="F966" s="181"/>
    </row>
    <row r="967" spans="2:6" ht="12.75">
      <c r="B967" s="179"/>
      <c r="C967" s="180"/>
      <c r="D967" s="181"/>
      <c r="E967" s="181"/>
      <c r="F967" s="181"/>
    </row>
    <row r="968" spans="2:6" ht="12.75">
      <c r="B968" s="179"/>
      <c r="C968" s="180"/>
      <c r="D968" s="181"/>
      <c r="E968" s="181"/>
      <c r="F968" s="181"/>
    </row>
    <row r="969" spans="2:6" ht="12.75">
      <c r="B969" s="179"/>
      <c r="C969" s="180"/>
      <c r="D969" s="181"/>
      <c r="E969" s="181"/>
      <c r="F969" s="181"/>
    </row>
    <row r="970" spans="2:6" ht="12.75">
      <c r="B970" s="179"/>
      <c r="C970" s="180"/>
      <c r="D970" s="181"/>
      <c r="E970" s="181"/>
      <c r="F970" s="181"/>
    </row>
    <row r="971" spans="2:6" ht="12.75">
      <c r="B971" s="179"/>
      <c r="C971" s="180"/>
      <c r="D971" s="181"/>
      <c r="E971" s="181"/>
      <c r="F971" s="181"/>
    </row>
    <row r="972" spans="2:6" ht="12.75">
      <c r="B972" s="179"/>
      <c r="C972" s="180"/>
      <c r="D972" s="181"/>
      <c r="E972" s="181"/>
      <c r="F972" s="181"/>
    </row>
    <row r="973" spans="2:6" ht="12.75">
      <c r="B973" s="179"/>
      <c r="C973" s="180"/>
      <c r="D973" s="181"/>
      <c r="E973" s="181"/>
      <c r="F973" s="181"/>
    </row>
    <row r="974" spans="2:6" ht="12.75">
      <c r="B974" s="179"/>
      <c r="C974" s="180"/>
      <c r="D974" s="181"/>
      <c r="E974" s="181"/>
      <c r="F974" s="181"/>
    </row>
    <row r="975" spans="2:6" ht="12.75">
      <c r="B975" s="179"/>
      <c r="C975" s="180"/>
      <c r="D975" s="181"/>
      <c r="E975" s="181"/>
      <c r="F975" s="181"/>
    </row>
    <row r="976" spans="2:6" ht="12.75">
      <c r="B976" s="179"/>
      <c r="C976" s="180"/>
      <c r="D976" s="181"/>
      <c r="E976" s="181"/>
      <c r="F976" s="181"/>
    </row>
    <row r="977" spans="2:6" ht="12.75">
      <c r="B977" s="179"/>
      <c r="C977" s="180"/>
      <c r="D977" s="181"/>
      <c r="E977" s="181"/>
      <c r="F977" s="181"/>
    </row>
    <row r="978" spans="2:6" ht="12.75">
      <c r="B978" s="179"/>
      <c r="C978" s="180"/>
      <c r="D978" s="181"/>
      <c r="E978" s="181"/>
      <c r="F978" s="181"/>
    </row>
    <row r="979" spans="2:6" ht="12.75">
      <c r="B979" s="179"/>
      <c r="C979" s="180"/>
      <c r="D979" s="181"/>
      <c r="E979" s="181"/>
      <c r="F979" s="181"/>
    </row>
    <row r="980" spans="2:6" ht="12.75">
      <c r="B980" s="179"/>
      <c r="C980" s="180"/>
      <c r="D980" s="181"/>
      <c r="E980" s="181"/>
      <c r="F980" s="181"/>
    </row>
    <row r="981" spans="2:6" ht="12.75">
      <c r="B981" s="179"/>
      <c r="C981" s="180"/>
      <c r="D981" s="181"/>
      <c r="E981" s="181"/>
      <c r="F981" s="181"/>
    </row>
    <row r="982" spans="2:6" ht="12.75">
      <c r="B982" s="179"/>
      <c r="C982" s="180"/>
      <c r="D982" s="181"/>
      <c r="E982" s="181"/>
      <c r="F982" s="181"/>
    </row>
    <row r="983" spans="2:6" ht="12.75">
      <c r="B983" s="179"/>
      <c r="C983" s="180"/>
      <c r="D983" s="181"/>
      <c r="E983" s="181"/>
      <c r="F983" s="181"/>
    </row>
    <row r="984" spans="2:6" ht="12.75">
      <c r="B984" s="179"/>
      <c r="C984" s="180"/>
      <c r="D984" s="181"/>
      <c r="E984" s="181"/>
      <c r="F984" s="181"/>
    </row>
    <row r="985" spans="2:6" ht="12.75">
      <c r="B985" s="179"/>
      <c r="C985" s="180"/>
      <c r="D985" s="181"/>
      <c r="E985" s="181"/>
      <c r="F985" s="181"/>
    </row>
    <row r="986" spans="2:6" ht="12.75">
      <c r="B986" s="179"/>
      <c r="C986" s="180"/>
      <c r="D986" s="181"/>
      <c r="E986" s="181"/>
      <c r="F986" s="181"/>
    </row>
    <row r="987" spans="2:6" ht="12.75">
      <c r="B987" s="179"/>
      <c r="C987" s="180"/>
      <c r="D987" s="181"/>
      <c r="E987" s="181"/>
      <c r="F987" s="181"/>
    </row>
    <row r="988" spans="2:6" ht="12.75">
      <c r="B988" s="179"/>
      <c r="C988" s="180"/>
      <c r="D988" s="181"/>
      <c r="E988" s="181"/>
      <c r="F988" s="181"/>
    </row>
    <row r="989" spans="2:6" ht="12.75">
      <c r="B989" s="179"/>
      <c r="C989" s="180"/>
      <c r="D989" s="181"/>
      <c r="E989" s="181"/>
      <c r="F989" s="181"/>
    </row>
    <row r="990" spans="2:6" ht="12.75">
      <c r="B990" s="179"/>
      <c r="C990" s="180"/>
      <c r="D990" s="181"/>
      <c r="E990" s="181"/>
      <c r="F990" s="181"/>
    </row>
    <row r="991" spans="2:6" ht="12.75">
      <c r="B991" s="179"/>
      <c r="C991" s="180"/>
      <c r="D991" s="181"/>
      <c r="E991" s="181"/>
      <c r="F991" s="181"/>
    </row>
    <row r="992" spans="2:6" ht="12.75">
      <c r="B992" s="179"/>
      <c r="C992" s="180"/>
      <c r="D992" s="181"/>
      <c r="E992" s="181"/>
      <c r="F992" s="181"/>
    </row>
    <row r="993" spans="2:6" ht="12.75">
      <c r="B993" s="179"/>
      <c r="C993" s="180"/>
      <c r="D993" s="181"/>
      <c r="E993" s="181"/>
      <c r="F993" s="181"/>
    </row>
    <row r="994" spans="2:6" ht="12.75">
      <c r="B994" s="179"/>
      <c r="C994" s="180"/>
      <c r="D994" s="181"/>
      <c r="E994" s="181"/>
      <c r="F994" s="181"/>
    </row>
    <row r="995" spans="2:6" ht="12.75">
      <c r="B995" s="179"/>
      <c r="C995" s="180"/>
      <c r="D995" s="181"/>
      <c r="E995" s="181"/>
      <c r="F995" s="181"/>
    </row>
    <row r="996" spans="2:6" ht="12.75">
      <c r="B996" s="179"/>
      <c r="C996" s="180"/>
      <c r="D996" s="181"/>
      <c r="E996" s="181"/>
      <c r="F996" s="181"/>
    </row>
    <row r="997" spans="2:6" ht="12.75">
      <c r="B997" s="179"/>
      <c r="C997" s="180"/>
      <c r="D997" s="181"/>
      <c r="E997" s="181"/>
      <c r="F997" s="181"/>
    </row>
    <row r="998" spans="2:6" ht="12.75">
      <c r="B998" s="179"/>
      <c r="C998" s="180"/>
      <c r="D998" s="181"/>
      <c r="E998" s="181"/>
      <c r="F998" s="181"/>
    </row>
    <row r="999" spans="2:6" ht="12.75">
      <c r="B999" s="179"/>
      <c r="C999" s="180"/>
      <c r="D999" s="181"/>
      <c r="E999" s="181"/>
      <c r="F999" s="181"/>
    </row>
    <row r="1000" spans="2:6" ht="12.75">
      <c r="B1000" s="179"/>
      <c r="C1000" s="180"/>
      <c r="D1000" s="181"/>
      <c r="E1000" s="181"/>
      <c r="F1000" s="181"/>
    </row>
  </sheetData>
  <sheetProtection formatCells="0" formatRows="0" insertRows="0" deleteRows="0"/>
  <mergeCells count="4">
    <mergeCell ref="B2:D2"/>
    <mergeCell ref="B4:F4"/>
    <mergeCell ref="B1:D1"/>
    <mergeCell ref="B50:F50"/>
  </mergeCells>
  <hyperlinks>
    <hyperlink ref="B1:D1" location="=Оборотка!$F$6" display="Счет 90.02  (фильтр: Комиссия банков )"/>
  </hyperlinks>
  <printOptions horizontalCentered="1"/>
  <pageMargins left="0.3937007874015748" right="0.3937007874015748" top="0.3937007874015748" bottom="0.3937007874015748" header="0.5118110236220472" footer="0.5118110236220472"/>
  <pageSetup fitToHeight="5" fitToWidth="1" horizontalDpi="600" verticalDpi="600" orientation="portrait" paperSize="9" scale="7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14206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www.finbuh1c.ru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Тренажер по бухгалтерскому учету</dc:title>
  <dc:subject/>
  <dc:creator>Microsoft Corporation</dc:creator>
  <cp:keywords>тренажер, бухгалтерский учет, отчетность</cp:keywords>
  <dc:description/>
  <cp:lastModifiedBy>Константин Привезенцев</cp:lastModifiedBy>
  <cp:lastPrinted>2014-05-27T07:06:22Z</cp:lastPrinted>
  <dcterms:created xsi:type="dcterms:W3CDTF">1996-10-08T23:32:33Z</dcterms:created>
  <dcterms:modified xsi:type="dcterms:W3CDTF">2014-08-04T06:02:27Z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Издатель">
    <vt:lpwstr>Константин Рейман</vt:lpwstr>
  </property>
  <property fmtid="{D5CDD505-2E9C-101B-9397-08002B2CF9AE}" pid="3" name="Проект">
    <vt:lpwstr>www.finbuh1c.ru</vt:lpwstr>
  </property>
</Properties>
</file>